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461" windowWidth="19320" windowHeight="6930" activeTab="0"/>
  </bookViews>
  <sheets>
    <sheet name="FORM B - PRICES" sheetId="1" r:id="rId1"/>
  </sheets>
  <definedNames>
    <definedName name="HEADER">'FORM B - PRICES'!#REF!</definedName>
    <definedName name="PAGE1OF13">'FORM B - PRICES'!#REF!</definedName>
    <definedName name="_xlnm.Print_Area" localSheetId="0">'FORM B - PRICES'!$B$6:$H$82</definedName>
    <definedName name="_xlnm.Print_Titles" localSheetId="0">'FORM B - PRICES'!$1:$5</definedName>
    <definedName name="_xlnm.Print_Titles">'FORM B - PRICES'!$B$4:$IV$4</definedName>
    <definedName name="TEMP">'FORM B - PRICES'!#REF!</definedName>
    <definedName name="TENDERNO.181-">'FORM B - PRICES'!#REF!</definedName>
    <definedName name="TENDERSUBMISSI">'FORM B - PRICES'!#REF!</definedName>
    <definedName name="TESTHEAD">'FORM B - PRICES'!#REF!</definedName>
    <definedName name="XEVERYTHING">'FORM B - PRICES'!$B$1:$IV$75</definedName>
    <definedName name="XITEMS">'FORM B - PRICES'!$B$6:$IV$75</definedName>
  </definedNames>
  <calcPr fullCalcOnLoad="1"/>
</workbook>
</file>

<file path=xl/sharedStrings.xml><?xml version="1.0" encoding="utf-8"?>
<sst xmlns="http://schemas.openxmlformats.org/spreadsheetml/2006/main" count="282" uniqueCount="149">
  <si>
    <t>FORM B: PRICES</t>
  </si>
  <si>
    <t>UNIT PRICES</t>
  </si>
  <si>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</si>
  <si>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</si>
  <si>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</si>
  <si>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</si>
  <si>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</si>
  <si>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</si>
  <si>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</si>
  <si>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</si>
  <si>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</si>
  <si>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</si>
  <si>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</si>
  <si>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B</t>
  </si>
  <si>
    <t>Subtotal:</t>
  </si>
  <si>
    <t>SUMMARY</t>
  </si>
  <si>
    <t>EARTH AND BASE WORKS</t>
  </si>
  <si>
    <t>ROADWORKS - RENEWALS</t>
  </si>
  <si>
    <t>ASSOCIATED DRAINAGE AND UNDERGROUND WORKS</t>
  </si>
  <si>
    <t>ADJUSTMENTS</t>
  </si>
  <si>
    <t>LANDSCAPING</t>
  </si>
  <si>
    <t>CODE</t>
  </si>
  <si>
    <t>(SEE B9)</t>
  </si>
  <si>
    <t>(in words)                _______________________________________________________________________________________________</t>
  </si>
  <si>
    <t xml:space="preserve">                                _____________________________________________________________________________________________</t>
  </si>
  <si>
    <t xml:space="preserve">TOTAL BID PRICE (GST extra)                                                                              (in figures)                                             </t>
  </si>
  <si>
    <t>A.1</t>
  </si>
  <si>
    <t>m³</t>
  </si>
  <si>
    <t>A.2</t>
  </si>
  <si>
    <t>m²</t>
  </si>
  <si>
    <t>i)</t>
  </si>
  <si>
    <t>tonne</t>
  </si>
  <si>
    <t>A010</t>
  </si>
  <si>
    <t>Supplying and Placing Base Course Material</t>
  </si>
  <si>
    <t>each</t>
  </si>
  <si>
    <t>ii)</t>
  </si>
  <si>
    <t>m</t>
  </si>
  <si>
    <t>B190</t>
  </si>
  <si>
    <t xml:space="preserve">Construction of Asphaltic Concrete Overlay </t>
  </si>
  <si>
    <t>F001</t>
  </si>
  <si>
    <t>B.1</t>
  </si>
  <si>
    <t>B.2</t>
  </si>
  <si>
    <t>B.3</t>
  </si>
  <si>
    <t>B.4</t>
  </si>
  <si>
    <t>B.5</t>
  </si>
  <si>
    <t>B.6</t>
  </si>
  <si>
    <t>B001</t>
  </si>
  <si>
    <t>B.7</t>
  </si>
  <si>
    <t>Pavement Removal</t>
  </si>
  <si>
    <t>B.8</t>
  </si>
  <si>
    <t>B.9</t>
  </si>
  <si>
    <t>B.10</t>
  </si>
  <si>
    <t>B.11</t>
  </si>
  <si>
    <t>B.12</t>
  </si>
  <si>
    <t>B.13</t>
  </si>
  <si>
    <t>B194</t>
  </si>
  <si>
    <t>Tie-ins and Approaches</t>
  </si>
  <si>
    <t>B195</t>
  </si>
  <si>
    <t>B003</t>
  </si>
  <si>
    <t>Asphalt Pavement</t>
  </si>
  <si>
    <t xml:space="preserve">CW 3410-R7 </t>
  </si>
  <si>
    <t>Adjustment of Catch Basins / Manholes Frames</t>
  </si>
  <si>
    <t>A001</t>
  </si>
  <si>
    <t>Clearing and Grubbing</t>
  </si>
  <si>
    <t>CW 3010-R4</t>
  </si>
  <si>
    <t>ha</t>
  </si>
  <si>
    <t>A003</t>
  </si>
  <si>
    <t>A.3</t>
  </si>
  <si>
    <t>Excavation</t>
  </si>
  <si>
    <t>CW 3110-R10</t>
  </si>
  <si>
    <t>A004</t>
  </si>
  <si>
    <t>A.4</t>
  </si>
  <si>
    <t>Sub-Grade Compaction</t>
  </si>
  <si>
    <t>A005</t>
  </si>
  <si>
    <t>A.5</t>
  </si>
  <si>
    <t>Placing Suitable Site Sub-base Material</t>
  </si>
  <si>
    <t>A007</t>
  </si>
  <si>
    <t>A.7</t>
  </si>
  <si>
    <t>Crushed Sub-base Material</t>
  </si>
  <si>
    <t>A008</t>
  </si>
  <si>
    <t>A009</t>
  </si>
  <si>
    <t>A.8</t>
  </si>
  <si>
    <t>A013</t>
  </si>
  <si>
    <t>A.11</t>
  </si>
  <si>
    <t xml:space="preserve">Ditch Grading </t>
  </si>
  <si>
    <t xml:space="preserve">CW 3110-R10 </t>
  </si>
  <si>
    <t>A.13</t>
  </si>
  <si>
    <t>A.9</t>
  </si>
  <si>
    <t>A022</t>
  </si>
  <si>
    <t>A.18</t>
  </si>
  <si>
    <t>Separation/Reinforcement Geotextile Fabric</t>
  </si>
  <si>
    <t>CW 3130-R1</t>
  </si>
  <si>
    <t>50 mm - Limestone</t>
  </si>
  <si>
    <t xml:space="preserve">150 mm - Limestone </t>
  </si>
  <si>
    <t>a)</t>
  </si>
  <si>
    <t>Type IA</t>
  </si>
  <si>
    <t>E003</t>
  </si>
  <si>
    <t xml:space="preserve">Catch Basin  </t>
  </si>
  <si>
    <t>CW 2130-R11</t>
  </si>
  <si>
    <t>E005</t>
  </si>
  <si>
    <t>SD-025</t>
  </si>
  <si>
    <t>E012</t>
  </si>
  <si>
    <t>Drainage Connection Pipe</t>
  </si>
  <si>
    <t>E034</t>
  </si>
  <si>
    <t>Connecting to Existing Catch Basin</t>
  </si>
  <si>
    <t>E035</t>
  </si>
  <si>
    <t>E052</t>
  </si>
  <si>
    <t>Corrugated Steel Pipe - Supply</t>
  </si>
  <si>
    <t>CW 3610-R3</t>
  </si>
  <si>
    <t>E055</t>
  </si>
  <si>
    <t>E057</t>
  </si>
  <si>
    <t>Corrugated Steel Pipe - Install</t>
  </si>
  <si>
    <t>E060</t>
  </si>
  <si>
    <t>CW 3210-R7</t>
  </si>
  <si>
    <t>G004</t>
  </si>
  <si>
    <t>Seeding</t>
  </si>
  <si>
    <t>CW 3520-R7</t>
  </si>
  <si>
    <t>REDONDA STREET</t>
  </si>
  <si>
    <t>JEFFERSON AVENUE</t>
  </si>
  <si>
    <t>E066</t>
  </si>
  <si>
    <t>E067</t>
  </si>
  <si>
    <t>Geogrid</t>
  </si>
  <si>
    <t xml:space="preserve">Construction of Chip Seal Surface </t>
  </si>
  <si>
    <t>(2130 X 1400mm, 3.5mm gauge)</t>
  </si>
  <si>
    <t>(450mm, 2.0mm gauge)</t>
  </si>
  <si>
    <t>A.6</t>
  </si>
  <si>
    <t>A.10</t>
  </si>
  <si>
    <t>A.12</t>
  </si>
  <si>
    <t>A.14</t>
  </si>
  <si>
    <t>A.15</t>
  </si>
  <si>
    <t>A.16</t>
  </si>
  <si>
    <t>A.17</t>
  </si>
  <si>
    <t>E11</t>
  </si>
  <si>
    <t>E9</t>
  </si>
  <si>
    <t>B.14</t>
  </si>
  <si>
    <t>B.15</t>
  </si>
  <si>
    <t>Corrugated Steel Pipe - Removal</t>
  </si>
  <si>
    <t>450mm</t>
  </si>
  <si>
    <t>525mm</t>
  </si>
  <si>
    <t>1200mm</t>
  </si>
  <si>
    <t>1800mm</t>
  </si>
  <si>
    <t>iii)</t>
  </si>
  <si>
    <t>iv)</t>
  </si>
  <si>
    <t>E13</t>
  </si>
  <si>
    <t>B.16</t>
  </si>
  <si>
    <t>A.19</t>
  </si>
  <si>
    <t xml:space="preserve">CW 3110-R10, E8, E12 </t>
  </si>
  <si>
    <t>CW 3110-R10, E8, E12</t>
  </si>
  <si>
    <t>250mm Drainage PVC Connection Pipe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</si>
</sst>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;0;&quot;&quot;;@"/>
    <numFmt numFmtId="173" formatCode="0;0;[Red]&quot;###&quot;;@"/>
    <numFmt numFmtId="174" formatCode="&quot;$&quot;#,##0.00"/>
    <numFmt numFmtId="175" formatCode="0.0%"/>
    <numFmt numFmtId="176" formatCode="&quot;Subtotal: &quot;#\ ###\ ##0.00;;&quot;Subtotal: Nil&quot;;@"/>
    <numFmt numFmtId="177" formatCode="#\ ###\ ##0.00;;0;@"/>
    <numFmt numFmtId="178" formatCode="&quot;Subtotal: &quot;#\ ###\ ##0.00;;&quot;Subtotal:                &quot;;@"/>
    <numFmt numFmtId="179" formatCode="0.0"/>
    <numFmt numFmtId="180" formatCode="0.000"/>
  </numFmts>
  <fonts count="29">
    <font>
      <sz val="12"/>
      <name val="Arial"/>
      <family val="0"/>
    </font>
    <font>
      <sz val="6"/>
      <color indexed="8"/>
      <name val="Arial"/>
      <family val="0"/>
    </font>
    <font>
      <b/>
      <sz val="12"/>
      <color indexed="8"/>
      <name val="Arial"/>
      <family val="0"/>
    </font>
    <font>
      <b/>
      <u val="single"/>
      <sz val="12"/>
      <color indexed="8"/>
      <name val="Arial"/>
      <family val="0"/>
    </font>
    <font>
      <b/>
      <sz val="12"/>
      <name val="Arial"/>
      <family val="2"/>
    </font>
    <font>
      <b/>
      <sz val="6"/>
      <color indexed="8"/>
      <name val="Arial"/>
      <family val="2"/>
    </font>
    <font>
      <b/>
      <i/>
      <u val="single"/>
      <sz val="12"/>
      <color indexed="8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b/>
      <sz val="12"/>
      <color indexed="12"/>
      <name val="MS Sans Serif"/>
      <family val="2"/>
    </font>
    <font>
      <sz val="10"/>
      <color indexed="2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>
        <color indexed="63"/>
      </left>
      <right style="thin"/>
      <top style="double">
        <color indexed="8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</borders>
  <cellStyleXfs count="61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20" borderId="0" applyNumberFormat="0" applyBorder="0" applyAlignment="0" applyProtection="0"/>
    <xf numFmtId="0" fontId="14" fillId="4" borderId="0" applyNumberFormat="0" applyBorder="0" applyAlignment="0" applyProtection="0"/>
    <xf numFmtId="0" fontId="15" fillId="21" borderId="1" applyNumberFormat="0" applyAlignment="0" applyProtection="0"/>
    <xf numFmtId="0" fontId="16" fillId="22" borderId="2" applyNumberFormat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5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8" borderId="1" applyNumberFormat="0" applyAlignment="0" applyProtection="0"/>
    <xf numFmtId="0" fontId="23" fillId="0" borderId="6" applyNumberFormat="0" applyFill="0" applyAlignment="0" applyProtection="0"/>
    <xf numFmtId="0" fontId="24" fillId="23" borderId="0" applyNumberFormat="0" applyBorder="0" applyAlignment="0" applyProtection="0"/>
    <xf numFmtId="0" fontId="0" fillId="24" borderId="7" applyNumberFormat="0" applyFont="0" applyAlignment="0" applyProtection="0"/>
    <xf numFmtId="0" fontId="25" fillId="21" borderId="8" applyNumberFormat="0" applyAlignment="0" applyProtection="0"/>
    <xf numFmtId="9" fontId="7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132">
    <xf numFmtId="0" fontId="0" fillId="2" borderId="0" xfId="0" applyNumberFormat="1" applyAlignment="1">
      <alignment/>
    </xf>
    <xf numFmtId="0" fontId="0" fillId="2" borderId="10" xfId="0" applyNumberFormat="1" applyBorder="1" applyAlignment="1">
      <alignment/>
    </xf>
    <xf numFmtId="0" fontId="0" fillId="2" borderId="0" xfId="0" applyNumberFormat="1" applyAlignment="1">
      <alignment horizontal="centerContinuous" vertical="center"/>
    </xf>
    <xf numFmtId="0" fontId="0" fillId="2" borderId="11" xfId="0" applyNumberFormat="1" applyBorder="1" applyAlignment="1">
      <alignment horizontal="center"/>
    </xf>
    <xf numFmtId="0" fontId="0" fillId="2" borderId="12" xfId="0" applyNumberFormat="1" applyBorder="1" applyAlignment="1">
      <alignment horizontal="center"/>
    </xf>
    <xf numFmtId="0" fontId="0" fillId="2" borderId="13" xfId="0" applyNumberFormat="1" applyBorder="1" applyAlignment="1">
      <alignment horizontal="center"/>
    </xf>
    <xf numFmtId="0" fontId="0" fillId="2" borderId="14" xfId="0" applyNumberFormat="1" applyBorder="1" applyAlignment="1">
      <alignment horizontal="center" vertical="top"/>
    </xf>
    <xf numFmtId="1" fontId="0" fillId="2" borderId="15" xfId="0" applyNumberFormat="1" applyBorder="1" applyAlignment="1">
      <alignment vertical="top"/>
    </xf>
    <xf numFmtId="0" fontId="0" fillId="2" borderId="15" xfId="0" applyNumberFormat="1" applyBorder="1" applyAlignment="1">
      <alignment horizontal="center" vertical="top"/>
    </xf>
    <xf numFmtId="0" fontId="0" fillId="2" borderId="15" xfId="0" applyNumberFormat="1" applyBorder="1" applyAlignment="1">
      <alignment vertical="top"/>
    </xf>
    <xf numFmtId="1" fontId="0" fillId="2" borderId="15" xfId="0" applyNumberFormat="1" applyBorder="1" applyAlignment="1">
      <alignment horizontal="center" vertical="top"/>
    </xf>
    <xf numFmtId="0" fontId="0" fillId="2" borderId="16" xfId="0" applyNumberFormat="1" applyBorder="1" applyAlignment="1">
      <alignment vertical="top"/>
    </xf>
    <xf numFmtId="0" fontId="0" fillId="2" borderId="14" xfId="0" applyNumberFormat="1" applyBorder="1" applyAlignment="1">
      <alignment vertical="top"/>
    </xf>
    <xf numFmtId="0" fontId="0" fillId="2" borderId="0" xfId="0" applyNumberFormat="1" applyAlignment="1">
      <alignment vertical="top"/>
    </xf>
    <xf numFmtId="1" fontId="0" fillId="2" borderId="0" xfId="0" applyNumberFormat="1" applyAlignment="1">
      <alignment horizontal="centerContinuous" vertical="top"/>
    </xf>
    <xf numFmtId="0" fontId="0" fillId="2" borderId="11" xfId="0" applyNumberFormat="1" applyBorder="1" applyAlignment="1">
      <alignment horizontal="center" vertical="top"/>
    </xf>
    <xf numFmtId="0" fontId="2" fillId="2" borderId="14" xfId="0" applyNumberFormat="1" applyFont="1" applyBorder="1" applyAlignment="1">
      <alignment vertical="top"/>
    </xf>
    <xf numFmtId="0" fontId="4" fillId="2" borderId="10" xfId="0" applyNumberFormat="1" applyFont="1" applyBorder="1" applyAlignment="1">
      <alignment/>
    </xf>
    <xf numFmtId="166" fontId="0" fillId="2" borderId="0" xfId="0" applyNumberFormat="1" applyAlignment="1">
      <alignment horizontal="right"/>
    </xf>
    <xf numFmtId="166" fontId="0" fillId="2" borderId="13" xfId="0" applyNumberFormat="1" applyBorder="1" applyAlignment="1">
      <alignment horizontal="right"/>
    </xf>
    <xf numFmtId="166" fontId="0" fillId="2" borderId="15" xfId="0" applyNumberFormat="1" applyBorder="1" applyAlignment="1">
      <alignment horizontal="right"/>
    </xf>
    <xf numFmtId="166" fontId="0" fillId="2" borderId="17" xfId="0" applyNumberFormat="1" applyBorder="1" applyAlignment="1">
      <alignment horizontal="right"/>
    </xf>
    <xf numFmtId="0" fontId="0" fillId="2" borderId="0" xfId="0" applyNumberFormat="1" applyAlignment="1">
      <alignment horizontal="right"/>
    </xf>
    <xf numFmtId="166" fontId="0" fillId="2" borderId="14" xfId="0" applyNumberFormat="1" applyBorder="1" applyAlignment="1">
      <alignment horizontal="right"/>
    </xf>
    <xf numFmtId="166" fontId="0" fillId="2" borderId="18" xfId="0" applyNumberFormat="1" applyBorder="1" applyAlignment="1">
      <alignment horizontal="right"/>
    </xf>
    <xf numFmtId="0" fontId="0" fillId="2" borderId="0" xfId="0" applyNumberFormat="1" applyAlignment="1">
      <alignment horizontal="center"/>
    </xf>
    <xf numFmtId="0" fontId="0" fillId="2" borderId="10" xfId="0" applyNumberFormat="1" applyBorder="1" applyAlignment="1">
      <alignment horizontal="center"/>
    </xf>
    <xf numFmtId="0" fontId="0" fillId="2" borderId="19" xfId="0" applyNumberFormat="1" applyBorder="1" applyAlignment="1">
      <alignment horizontal="right"/>
    </xf>
    <xf numFmtId="166" fontId="0" fillId="2" borderId="20" xfId="0" applyNumberFormat="1" applyBorder="1" applyAlignment="1">
      <alignment horizontal="right"/>
    </xf>
    <xf numFmtId="0" fontId="0" fillId="2" borderId="21" xfId="0" applyNumberFormat="1" applyBorder="1" applyAlignment="1">
      <alignment horizontal="right"/>
    </xf>
    <xf numFmtId="166" fontId="1" fillId="2" borderId="0" xfId="0" applyNumberFormat="1" applyFont="1" applyAlignment="1">
      <alignment horizontal="centerContinuous" vertical="center"/>
    </xf>
    <xf numFmtId="1" fontId="4" fillId="2" borderId="0" xfId="0" applyNumberFormat="1" applyFont="1" applyAlignment="1">
      <alignment horizontal="centerContinuous" vertical="top"/>
    </xf>
    <xf numFmtId="0" fontId="4" fillId="2" borderId="0" xfId="0" applyNumberFormat="1" applyFont="1" applyAlignment="1">
      <alignment horizontal="centerContinuous" vertical="center"/>
    </xf>
    <xf numFmtId="166" fontId="5" fillId="2" borderId="0" xfId="0" applyNumberFormat="1" applyFont="1" applyAlignment="1">
      <alignment horizontal="centerContinuous" vertical="center"/>
    </xf>
    <xf numFmtId="172" fontId="2" fillId="25" borderId="14" xfId="0" applyNumberFormat="1" applyFont="1" applyFill="1" applyBorder="1" applyAlignment="1" applyProtection="1">
      <alignment horizontal="left" vertical="center"/>
      <protection/>
    </xf>
    <xf numFmtId="172" fontId="2" fillId="25" borderId="14" xfId="0" applyNumberFormat="1" applyFont="1" applyFill="1" applyBorder="1" applyAlignment="1" applyProtection="1">
      <alignment horizontal="left" vertical="center" wrapText="1"/>
      <protection/>
    </xf>
    <xf numFmtId="2" fontId="0" fillId="2" borderId="0" xfId="0" applyNumberFormat="1" applyAlignment="1">
      <alignment horizontal="centerContinuous"/>
    </xf>
    <xf numFmtId="166" fontId="0" fillId="2" borderId="0" xfId="0" applyNumberFormat="1" applyAlignment="1">
      <alignment horizontal="centerContinuous" vertical="center"/>
    </xf>
    <xf numFmtId="0" fontId="0" fillId="2" borderId="0" xfId="0" applyNumberFormat="1" applyAlignment="1">
      <alignment/>
    </xf>
    <xf numFmtId="0" fontId="2" fillId="2" borderId="17" xfId="0" applyNumberFormat="1" applyFont="1" applyBorder="1" applyAlignment="1">
      <alignment horizontal="center" vertical="center"/>
    </xf>
    <xf numFmtId="0" fontId="2" fillId="2" borderId="14" xfId="0" applyNumberFormat="1" applyFont="1" applyBorder="1" applyAlignment="1">
      <alignment horizontal="center" vertical="center"/>
    </xf>
    <xf numFmtId="166" fontId="0" fillId="2" borderId="15" xfId="0" applyNumberFormat="1" applyBorder="1" applyAlignment="1">
      <alignment horizontal="right" vertical="center"/>
    </xf>
    <xf numFmtId="166" fontId="0" fillId="2" borderId="14" xfId="0" applyNumberFormat="1" applyBorder="1" applyAlignment="1">
      <alignment horizontal="right" vertical="center"/>
    </xf>
    <xf numFmtId="0" fontId="0" fillId="2" borderId="0" xfId="0" applyNumberFormat="1" applyAlignment="1">
      <alignment vertical="center"/>
    </xf>
    <xf numFmtId="166" fontId="0" fillId="2" borderId="17" xfId="0" applyNumberFormat="1" applyBorder="1" applyAlignment="1">
      <alignment horizontal="right" vertical="center"/>
    </xf>
    <xf numFmtId="0" fontId="0" fillId="2" borderId="22" xfId="0" applyNumberFormat="1" applyBorder="1" applyAlignment="1">
      <alignment vertical="top"/>
    </xf>
    <xf numFmtId="0" fontId="0" fillId="2" borderId="23" xfId="0" applyNumberFormat="1" applyBorder="1" applyAlignment="1">
      <alignment/>
    </xf>
    <xf numFmtId="0" fontId="0" fillId="2" borderId="22" xfId="0" applyNumberFormat="1" applyBorder="1" applyAlignment="1">
      <alignment horizontal="center"/>
    </xf>
    <xf numFmtId="0" fontId="0" fillId="2" borderId="24" xfId="0" applyNumberFormat="1" applyBorder="1" applyAlignment="1">
      <alignment/>
    </xf>
    <xf numFmtId="0" fontId="0" fillId="2" borderId="24" xfId="0" applyNumberFormat="1" applyBorder="1" applyAlignment="1">
      <alignment horizontal="center"/>
    </xf>
    <xf numFmtId="166" fontId="0" fillId="2" borderId="24" xfId="0" applyNumberFormat="1" applyBorder="1" applyAlignment="1">
      <alignment horizontal="right"/>
    </xf>
    <xf numFmtId="0" fontId="0" fillId="2" borderId="24" xfId="0" applyNumberFormat="1" applyBorder="1" applyAlignment="1">
      <alignment horizontal="right"/>
    </xf>
    <xf numFmtId="0" fontId="0" fillId="2" borderId="25" xfId="0" applyNumberFormat="1" applyBorder="1" applyAlignment="1">
      <alignment vertical="top"/>
    </xf>
    <xf numFmtId="0" fontId="0" fillId="2" borderId="20" xfId="0" applyNumberFormat="1" applyBorder="1" applyAlignment="1">
      <alignment/>
    </xf>
    <xf numFmtId="0" fontId="0" fillId="2" borderId="20" xfId="0" applyNumberFormat="1" applyBorder="1" applyAlignment="1">
      <alignment horizontal="center"/>
    </xf>
    <xf numFmtId="166" fontId="0" fillId="2" borderId="11" xfId="0" applyNumberFormat="1" applyBorder="1" applyAlignment="1">
      <alignment horizontal="center"/>
    </xf>
    <xf numFmtId="0" fontId="0" fillId="2" borderId="15" xfId="0" applyNumberFormat="1" applyBorder="1" applyAlignment="1">
      <alignment horizontal="right"/>
    </xf>
    <xf numFmtId="166" fontId="0" fillId="2" borderId="26" xfId="0" applyNumberFormat="1" applyBorder="1" applyAlignment="1">
      <alignment horizontal="right"/>
    </xf>
    <xf numFmtId="0" fontId="8" fillId="0" borderId="0" xfId="0" applyFont="1" applyFill="1" applyAlignment="1">
      <alignment vertical="top" wrapText="1"/>
    </xf>
    <xf numFmtId="0" fontId="8" fillId="0" borderId="0" xfId="0" applyFont="1" applyFill="1" applyAlignment="1">
      <alignment vertical="top" wrapText="1"/>
    </xf>
    <xf numFmtId="172" fontId="0" fillId="0" borderId="27" xfId="0" applyNumberFormat="1" applyFont="1" applyFill="1" applyBorder="1" applyAlignment="1" applyProtection="1">
      <alignment horizontal="left" vertical="top" wrapText="1"/>
      <protection/>
    </xf>
    <xf numFmtId="172" fontId="0" fillId="0" borderId="27" xfId="0" applyNumberFormat="1" applyFont="1" applyFill="1" applyBorder="1" applyAlignment="1" applyProtection="1">
      <alignment horizontal="center" vertical="top" wrapText="1"/>
      <protection/>
    </xf>
    <xf numFmtId="0" fontId="0" fillId="0" borderId="27" xfId="0" applyNumberFormat="1" applyFont="1" applyFill="1" applyBorder="1" applyAlignment="1" applyProtection="1">
      <alignment horizontal="center" vertical="top" wrapText="1"/>
      <protection/>
    </xf>
    <xf numFmtId="1" fontId="0" fillId="0" borderId="27" xfId="0" applyNumberFormat="1" applyFont="1" applyFill="1" applyBorder="1" applyAlignment="1" applyProtection="1">
      <alignment horizontal="right" vertical="top"/>
      <protection/>
    </xf>
    <xf numFmtId="174" fontId="0" fillId="0" borderId="27" xfId="0" applyNumberFormat="1" applyFont="1" applyFill="1" applyBorder="1" applyAlignment="1" applyProtection="1">
      <alignment vertical="top"/>
      <protection locked="0"/>
    </xf>
    <xf numFmtId="174" fontId="0" fillId="0" borderId="27" xfId="0" applyNumberFormat="1" applyFont="1" applyFill="1" applyBorder="1" applyAlignment="1" applyProtection="1">
      <alignment vertical="top"/>
      <protection/>
    </xf>
    <xf numFmtId="0" fontId="4" fillId="0" borderId="27" xfId="0" applyNumberFormat="1" applyFont="1" applyFill="1" applyBorder="1" applyAlignment="1" applyProtection="1">
      <alignment vertical="center"/>
      <protection/>
    </xf>
    <xf numFmtId="0" fontId="8" fillId="0" borderId="0" xfId="0" applyFont="1" applyFill="1" applyAlignment="1">
      <alignment vertical="top" wrapText="1" shrinkToFit="1"/>
    </xf>
    <xf numFmtId="173" fontId="0" fillId="0" borderId="27" xfId="0" applyNumberFormat="1" applyFont="1" applyFill="1" applyBorder="1" applyAlignment="1" applyProtection="1">
      <alignment horizontal="right" vertical="top" wrapText="1"/>
      <protection/>
    </xf>
    <xf numFmtId="1" fontId="0" fillId="0" borderId="27" xfId="0" applyNumberFormat="1" applyFont="1" applyFill="1" applyBorder="1" applyAlignment="1" applyProtection="1">
      <alignment horizontal="right" vertical="top" wrapText="1"/>
      <protection/>
    </xf>
    <xf numFmtId="4" fontId="0" fillId="0" borderId="27" xfId="0" applyNumberFormat="1" applyFont="1" applyFill="1" applyBorder="1" applyAlignment="1" applyProtection="1">
      <alignment horizontal="center" vertical="top"/>
      <protection/>
    </xf>
    <xf numFmtId="174" fontId="0" fillId="0" borderId="27" xfId="0" applyNumberFormat="1" applyFont="1" applyFill="1" applyBorder="1" applyAlignment="1" applyProtection="1">
      <alignment vertical="top" wrapText="1"/>
      <protection/>
    </xf>
    <xf numFmtId="4" fontId="0" fillId="0" borderId="27" xfId="0" applyNumberFormat="1" applyFont="1" applyFill="1" applyBorder="1" applyAlignment="1" applyProtection="1">
      <alignment horizontal="center" vertical="top" wrapText="1"/>
      <protection/>
    </xf>
    <xf numFmtId="172" fontId="0" fillId="0" borderId="27" xfId="0" applyNumberFormat="1" applyFont="1" applyFill="1" applyBorder="1" applyAlignment="1" applyProtection="1">
      <alignment vertical="top" wrapText="1"/>
      <protection/>
    </xf>
    <xf numFmtId="0" fontId="8" fillId="0" borderId="0" xfId="0" applyFont="1" applyFill="1" applyAlignment="1">
      <alignment/>
    </xf>
    <xf numFmtId="176" fontId="0" fillId="0" borderId="27" xfId="0" applyNumberFormat="1" applyFont="1" applyFill="1" applyBorder="1" applyAlignment="1" applyProtection="1">
      <alignment horizontal="center" vertical="top"/>
      <protection/>
    </xf>
    <xf numFmtId="173" fontId="0" fillId="0" borderId="27" xfId="0" applyNumberFormat="1" applyFont="1" applyFill="1" applyBorder="1" applyAlignment="1" applyProtection="1">
      <alignment horizontal="left" vertical="top" wrapText="1"/>
      <protection/>
    </xf>
    <xf numFmtId="172" fontId="0" fillId="0" borderId="28" xfId="0" applyNumberFormat="1" applyFont="1" applyFill="1" applyBorder="1" applyAlignment="1" applyProtection="1">
      <alignment horizontal="left" vertical="top"/>
      <protection/>
    </xf>
    <xf numFmtId="172" fontId="0" fillId="0" borderId="27" xfId="0" applyNumberFormat="1" applyFont="1" applyFill="1" applyBorder="1" applyAlignment="1" applyProtection="1">
      <alignment horizontal="center" vertical="top"/>
      <protection/>
    </xf>
    <xf numFmtId="180" fontId="0" fillId="0" borderId="27" xfId="0" applyNumberFormat="1" applyFont="1" applyFill="1" applyBorder="1" applyAlignment="1" applyProtection="1">
      <alignment horizontal="right" vertical="top"/>
      <protection/>
    </xf>
    <xf numFmtId="0" fontId="0" fillId="0" borderId="0" xfId="0" applyFill="1" applyAlignment="1">
      <alignment/>
    </xf>
    <xf numFmtId="0" fontId="0" fillId="0" borderId="0" xfId="0" applyFill="1" applyAlignment="1" applyProtection="1">
      <alignment vertical="top"/>
      <protection/>
    </xf>
    <xf numFmtId="174" fontId="0" fillId="0" borderId="0" xfId="0" applyNumberFormat="1" applyFont="1" applyFill="1" applyBorder="1" applyAlignment="1" applyProtection="1">
      <alignment vertical="top"/>
      <protection/>
    </xf>
    <xf numFmtId="172" fontId="0" fillId="0" borderId="0" xfId="0" applyNumberFormat="1" applyFont="1" applyFill="1" applyBorder="1" applyAlignment="1" applyProtection="1">
      <alignment horizontal="center" vertical="top"/>
      <protection/>
    </xf>
    <xf numFmtId="166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horizontal="center" vertical="top"/>
      <protection/>
    </xf>
    <xf numFmtId="0" fontId="0" fillId="0" borderId="0" xfId="0" applyNumberFormat="1" applyFill="1" applyAlignment="1">
      <alignment vertical="center"/>
    </xf>
    <xf numFmtId="0" fontId="0" fillId="0" borderId="0" xfId="0" applyFill="1" applyAlignment="1" applyProtection="1">
      <alignment horizontal="center" vertical="top"/>
      <protection/>
    </xf>
    <xf numFmtId="0" fontId="0" fillId="0" borderId="0" xfId="0" applyFill="1" applyAlignment="1">
      <alignment/>
    </xf>
    <xf numFmtId="172" fontId="4" fillId="0" borderId="27" xfId="0" applyNumberFormat="1" applyFont="1" applyFill="1" applyBorder="1" applyAlignment="1" applyProtection="1">
      <alignment horizontal="center" vertical="top" wrapText="1"/>
      <protection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0" fillId="0" borderId="0" xfId="0" applyFont="1" applyFill="1" applyAlignment="1">
      <alignment vertical="top"/>
    </xf>
    <xf numFmtId="0" fontId="0" fillId="0" borderId="0" xfId="0" applyFill="1" applyAlignment="1">
      <alignment vertical="top"/>
    </xf>
    <xf numFmtId="0" fontId="9" fillId="0" borderId="0" xfId="0" applyFont="1" applyFill="1" applyAlignment="1">
      <alignment vertical="top" wrapText="1" shrinkToFit="1"/>
    </xf>
    <xf numFmtId="0" fontId="9" fillId="0" borderId="0" xfId="0" applyFont="1" applyFill="1" applyAlignment="1">
      <alignment/>
    </xf>
    <xf numFmtId="0" fontId="9" fillId="0" borderId="0" xfId="0" applyFont="1" applyFill="1" applyAlignment="1" applyProtection="1">
      <alignment vertical="top"/>
      <protection/>
    </xf>
    <xf numFmtId="0" fontId="9" fillId="0" borderId="0" xfId="0" applyFont="1" applyFill="1" applyAlignment="1" applyProtection="1">
      <alignment horizontal="center" vertical="top"/>
      <protection/>
    </xf>
    <xf numFmtId="179" fontId="0" fillId="0" borderId="27" xfId="0" applyNumberFormat="1" applyFont="1" applyFill="1" applyBorder="1" applyAlignment="1" applyProtection="1">
      <alignment horizontal="right" vertical="top" wrapText="1"/>
      <protection/>
    </xf>
    <xf numFmtId="172" fontId="0" fillId="0" borderId="29" xfId="0" applyNumberFormat="1" applyFont="1" applyFill="1" applyBorder="1" applyAlignment="1" applyProtection="1">
      <alignment horizontal="left" vertical="top" wrapText="1"/>
      <protection/>
    </xf>
    <xf numFmtId="0" fontId="0" fillId="0" borderId="29" xfId="0" applyNumberFormat="1" applyFont="1" applyFill="1" applyBorder="1" applyAlignment="1" applyProtection="1">
      <alignment horizontal="center" vertical="top" wrapText="1"/>
      <protection/>
    </xf>
    <xf numFmtId="179" fontId="0" fillId="0" borderId="29" xfId="0" applyNumberFormat="1" applyFont="1" applyFill="1" applyBorder="1" applyAlignment="1" applyProtection="1">
      <alignment horizontal="right" vertical="top" wrapText="1"/>
      <protection/>
    </xf>
    <xf numFmtId="174" fontId="0" fillId="0" borderId="29" xfId="0" applyNumberFormat="1" applyFont="1" applyFill="1" applyBorder="1" applyAlignment="1" applyProtection="1">
      <alignment vertical="top"/>
      <protection locked="0"/>
    </xf>
    <xf numFmtId="174" fontId="0" fillId="0" borderId="29" xfId="0" applyNumberFormat="1" applyFont="1" applyFill="1" applyBorder="1" applyAlignment="1" applyProtection="1">
      <alignment vertical="top" wrapText="1"/>
      <protection/>
    </xf>
    <xf numFmtId="172" fontId="0" fillId="0" borderId="29" xfId="0" applyNumberFormat="1" applyFont="1" applyFill="1" applyBorder="1" applyAlignment="1" applyProtection="1">
      <alignment horizontal="center" vertical="top" wrapText="1"/>
      <protection/>
    </xf>
    <xf numFmtId="173" fontId="0" fillId="0" borderId="30" xfId="0" applyNumberFormat="1" applyFont="1" applyFill="1" applyBorder="1" applyAlignment="1" applyProtection="1">
      <alignment horizontal="left" vertical="top" wrapText="1"/>
      <protection/>
    </xf>
    <xf numFmtId="172" fontId="0" fillId="0" borderId="30" xfId="0" applyNumberFormat="1" applyFont="1" applyFill="1" applyBorder="1" applyAlignment="1" applyProtection="1">
      <alignment vertical="top" wrapText="1"/>
      <protection/>
    </xf>
    <xf numFmtId="172" fontId="0" fillId="0" borderId="30" xfId="0" applyNumberFormat="1" applyFont="1" applyFill="1" applyBorder="1" applyAlignment="1" applyProtection="1">
      <alignment horizontal="center" vertical="top" wrapText="1"/>
      <protection/>
    </xf>
    <xf numFmtId="0" fontId="0" fillId="0" borderId="30" xfId="0" applyNumberFormat="1" applyFont="1" applyFill="1" applyBorder="1" applyAlignment="1" applyProtection="1">
      <alignment horizontal="center" vertical="top" wrapText="1"/>
      <protection/>
    </xf>
    <xf numFmtId="1" fontId="0" fillId="0" borderId="30" xfId="0" applyNumberFormat="1" applyFont="1" applyFill="1" applyBorder="1" applyAlignment="1" applyProtection="1">
      <alignment horizontal="right" vertical="top" wrapText="1"/>
      <protection/>
    </xf>
    <xf numFmtId="0" fontId="4" fillId="0" borderId="30" xfId="0" applyNumberFormat="1" applyFont="1" applyFill="1" applyBorder="1" applyAlignment="1" applyProtection="1">
      <alignment vertical="center"/>
      <protection/>
    </xf>
    <xf numFmtId="174" fontId="0" fillId="0" borderId="30" xfId="0" applyNumberFormat="1" applyFont="1" applyFill="1" applyBorder="1" applyAlignment="1" applyProtection="1">
      <alignment vertical="top" wrapText="1"/>
      <protection/>
    </xf>
    <xf numFmtId="172" fontId="4" fillId="0" borderId="29" xfId="0" applyNumberFormat="1" applyFont="1" applyFill="1" applyBorder="1" applyAlignment="1" applyProtection="1">
      <alignment horizontal="center" vertical="top" wrapText="1"/>
      <protection/>
    </xf>
    <xf numFmtId="173" fontId="0" fillId="0" borderId="29" xfId="0" applyNumberFormat="1" applyFont="1" applyFill="1" applyBorder="1" applyAlignment="1" applyProtection="1">
      <alignment horizontal="right" vertical="top" wrapText="1"/>
      <protection/>
    </xf>
    <xf numFmtId="166" fontId="0" fillId="2" borderId="31" xfId="0" applyNumberFormat="1" applyBorder="1" applyAlignment="1">
      <alignment horizontal="center"/>
    </xf>
    <xf numFmtId="0" fontId="0" fillId="2" borderId="32" xfId="0" applyNumberFormat="1" applyBorder="1" applyAlignment="1">
      <alignment/>
    </xf>
    <xf numFmtId="0" fontId="0" fillId="2" borderId="28" xfId="0" applyNumberFormat="1" applyBorder="1" applyAlignment="1">
      <alignment/>
    </xf>
    <xf numFmtId="0" fontId="0" fillId="2" borderId="0" xfId="0" applyNumberFormat="1" applyBorder="1" applyAlignment="1">
      <alignment/>
    </xf>
    <xf numFmtId="0" fontId="0" fillId="2" borderId="33" xfId="0" applyNumberFormat="1" applyBorder="1" applyAlignment="1">
      <alignment/>
    </xf>
    <xf numFmtId="0" fontId="0" fillId="2" borderId="28" xfId="0" applyNumberFormat="1" applyBorder="1" applyAlignment="1" quotePrefix="1">
      <alignment/>
    </xf>
    <xf numFmtId="1" fontId="6" fillId="2" borderId="34" xfId="0" applyNumberFormat="1" applyFont="1" applyBorder="1" applyAlignment="1">
      <alignment horizontal="left" vertical="center" wrapText="1"/>
    </xf>
    <xf numFmtId="0" fontId="0" fillId="2" borderId="35" xfId="0" applyNumberFormat="1" applyBorder="1" applyAlignment="1">
      <alignment vertical="center" wrapText="1"/>
    </xf>
    <xf numFmtId="0" fontId="0" fillId="2" borderId="36" xfId="0" applyNumberFormat="1" applyBorder="1" applyAlignment="1">
      <alignment vertical="center" wrapText="1"/>
    </xf>
    <xf numFmtId="0" fontId="0" fillId="2" borderId="37" xfId="0" applyNumberFormat="1" applyBorder="1" applyAlignment="1">
      <alignment/>
    </xf>
    <xf numFmtId="0" fontId="0" fillId="2" borderId="38" xfId="0" applyNumberFormat="1" applyBorder="1" applyAlignment="1">
      <alignment/>
    </xf>
    <xf numFmtId="1" fontId="6" fillId="2" borderId="39" xfId="0" applyNumberFormat="1" applyFont="1" applyBorder="1" applyAlignment="1">
      <alignment horizontal="left" vertical="center" wrapText="1"/>
    </xf>
    <xf numFmtId="0" fontId="0" fillId="2" borderId="40" xfId="0" applyNumberFormat="1" applyBorder="1" applyAlignment="1">
      <alignment vertical="center" wrapText="1"/>
    </xf>
    <xf numFmtId="0" fontId="0" fillId="2" borderId="41" xfId="0" applyNumberFormat="1" applyBorder="1" applyAlignment="1">
      <alignment vertical="center" wrapText="1"/>
    </xf>
    <xf numFmtId="1" fontId="3" fillId="2" borderId="39" xfId="0" applyNumberFormat="1" applyFont="1" applyBorder="1" applyAlignment="1">
      <alignment horizontal="left" vertical="center" wrapText="1"/>
    </xf>
    <xf numFmtId="1" fontId="3" fillId="2" borderId="42" xfId="0" applyNumberFormat="1" applyFont="1" applyBorder="1" applyAlignment="1">
      <alignment horizontal="left" vertical="center" wrapText="1"/>
    </xf>
    <xf numFmtId="0" fontId="0" fillId="2" borderId="43" xfId="0" applyNumberFormat="1" applyBorder="1" applyAlignment="1">
      <alignment vertical="center" wrapText="1"/>
    </xf>
    <xf numFmtId="0" fontId="0" fillId="2" borderId="44" xfId="0" applyNumberFormat="1" applyBorder="1" applyAlignment="1">
      <alignment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6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2"/>
  <sheetViews>
    <sheetView showZeros="0" tabSelected="1" showOutlineSymbols="0" view="pageBreakPreview" zoomScale="75" zoomScaleNormal="75" zoomScaleSheetLayoutView="75" zoomScalePageLayoutView="0" workbookViewId="0" topLeftCell="B1">
      <selection activeCell="G32" sqref="G32"/>
    </sheetView>
  </sheetViews>
  <sheetFormatPr defaultColWidth="10.5546875" defaultRowHeight="15"/>
  <cols>
    <col min="1" max="1" width="7.88671875" style="22" hidden="1" customWidth="1"/>
    <col min="2" max="2" width="8.77734375" style="13" customWidth="1"/>
    <col min="3" max="3" width="36.77734375" style="0" customWidth="1"/>
    <col min="4" max="4" width="12.77734375" style="25" customWidth="1"/>
    <col min="5" max="5" width="6.77734375" style="0" customWidth="1"/>
    <col min="6" max="6" width="11.77734375" style="0" customWidth="1"/>
    <col min="7" max="7" width="11.77734375" style="22" customWidth="1"/>
    <col min="8" max="8" width="16.77734375" style="22" customWidth="1"/>
    <col min="9" max="9" width="42.6640625" style="0" customWidth="1"/>
  </cols>
  <sheetData>
    <row r="1" spans="1:8" ht="15.75">
      <c r="A1" s="33"/>
      <c r="B1" s="31" t="s">
        <v>0</v>
      </c>
      <c r="C1" s="32"/>
      <c r="D1" s="32"/>
      <c r="E1" s="32"/>
      <c r="F1" s="32"/>
      <c r="G1" s="33"/>
      <c r="H1" s="32"/>
    </row>
    <row r="2" spans="1:8" ht="15">
      <c r="A2" s="30"/>
      <c r="B2" s="14" t="s">
        <v>22</v>
      </c>
      <c r="C2" s="2"/>
      <c r="D2" s="2"/>
      <c r="E2" s="2"/>
      <c r="F2" s="2"/>
      <c r="G2" s="30"/>
      <c r="H2" s="2"/>
    </row>
    <row r="3" spans="1:8" ht="15">
      <c r="A3" s="18"/>
      <c r="B3" s="13" t="s">
        <v>1</v>
      </c>
      <c r="C3" s="38"/>
      <c r="D3" s="38"/>
      <c r="E3" s="38"/>
      <c r="F3" s="38"/>
      <c r="G3" s="37"/>
      <c r="H3" s="36"/>
    </row>
    <row r="4" spans="1:8" ht="15">
      <c r="A4" s="55" t="s">
        <v>21</v>
      </c>
      <c r="B4" s="15" t="s">
        <v>3</v>
      </c>
      <c r="C4" s="4" t="s">
        <v>4</v>
      </c>
      <c r="D4" s="3" t="s">
        <v>5</v>
      </c>
      <c r="E4" s="5" t="s">
        <v>6</v>
      </c>
      <c r="F4" s="5" t="s">
        <v>7</v>
      </c>
      <c r="G4" s="19" t="s">
        <v>8</v>
      </c>
      <c r="H4" s="5" t="s">
        <v>9</v>
      </c>
    </row>
    <row r="5" spans="1:8" ht="15.75" thickBot="1">
      <c r="A5" s="24"/>
      <c r="B5" s="45"/>
      <c r="C5" s="46"/>
      <c r="D5" s="47" t="s">
        <v>10</v>
      </c>
      <c r="E5" s="48"/>
      <c r="F5" s="49" t="s">
        <v>11</v>
      </c>
      <c r="G5" s="50"/>
      <c r="H5" s="51"/>
    </row>
    <row r="6" spans="1:8" s="43" customFormat="1" ht="30" customHeight="1" thickTop="1">
      <c r="A6" s="41"/>
      <c r="B6" s="40" t="s">
        <v>12</v>
      </c>
      <c r="C6" s="120" t="s">
        <v>118</v>
      </c>
      <c r="D6" s="121"/>
      <c r="E6" s="121"/>
      <c r="F6" s="122"/>
      <c r="G6" s="41"/>
      <c r="H6" s="42" t="s">
        <v>2</v>
      </c>
    </row>
    <row r="7" spans="1:8" ht="30" customHeight="1">
      <c r="A7" s="20"/>
      <c r="B7" s="16"/>
      <c r="C7" s="34" t="s">
        <v>16</v>
      </c>
      <c r="D7" s="10"/>
      <c r="E7" s="8" t="s">
        <v>2</v>
      </c>
      <c r="F7" s="8" t="s">
        <v>2</v>
      </c>
      <c r="G7" s="20" t="s">
        <v>2</v>
      </c>
      <c r="H7" s="23"/>
    </row>
    <row r="8" spans="1:16" s="80" customFormat="1" ht="30" customHeight="1">
      <c r="A8" s="72" t="s">
        <v>66</v>
      </c>
      <c r="B8" s="76" t="s">
        <v>26</v>
      </c>
      <c r="C8" s="60" t="s">
        <v>68</v>
      </c>
      <c r="D8" s="61" t="s">
        <v>69</v>
      </c>
      <c r="E8" s="62" t="s">
        <v>27</v>
      </c>
      <c r="F8" s="63">
        <v>5305</v>
      </c>
      <c r="G8" s="64"/>
      <c r="H8" s="65">
        <f>ROUND(G8,2)*F8</f>
        <v>0</v>
      </c>
      <c r="I8" s="59"/>
      <c r="K8" s="81"/>
      <c r="L8" s="82"/>
      <c r="M8" s="83"/>
      <c r="N8" s="87"/>
      <c r="O8" s="87"/>
      <c r="P8" s="87"/>
    </row>
    <row r="9" spans="1:16" s="88" customFormat="1" ht="30" customHeight="1">
      <c r="A9" s="75" t="s">
        <v>70</v>
      </c>
      <c r="B9" s="76" t="s">
        <v>28</v>
      </c>
      <c r="C9" s="60" t="s">
        <v>72</v>
      </c>
      <c r="D9" s="61" t="s">
        <v>69</v>
      </c>
      <c r="E9" s="62" t="s">
        <v>29</v>
      </c>
      <c r="F9" s="63">
        <v>12850</v>
      </c>
      <c r="G9" s="64"/>
      <c r="H9" s="65">
        <f>ROUND(G9,2)*F9</f>
        <v>0</v>
      </c>
      <c r="I9" s="59"/>
      <c r="K9" s="81"/>
      <c r="L9" s="82"/>
      <c r="M9" s="83"/>
      <c r="N9" s="87"/>
      <c r="O9" s="87"/>
      <c r="P9" s="87"/>
    </row>
    <row r="10" spans="1:16" s="88" customFormat="1" ht="30" customHeight="1">
      <c r="A10" s="72" t="s">
        <v>73</v>
      </c>
      <c r="B10" s="76" t="s">
        <v>67</v>
      </c>
      <c r="C10" s="60" t="s">
        <v>75</v>
      </c>
      <c r="D10" s="61" t="s">
        <v>69</v>
      </c>
      <c r="E10" s="62" t="s">
        <v>27</v>
      </c>
      <c r="F10" s="63">
        <v>240</v>
      </c>
      <c r="G10" s="64"/>
      <c r="H10" s="65">
        <f>ROUND(G10,2)*F10</f>
        <v>0</v>
      </c>
      <c r="I10" s="67"/>
      <c r="K10" s="81"/>
      <c r="N10" s="87"/>
      <c r="O10" s="87"/>
      <c r="P10" s="87"/>
    </row>
    <row r="11" spans="1:16" s="80" customFormat="1" ht="30" customHeight="1">
      <c r="A11" s="75" t="s">
        <v>76</v>
      </c>
      <c r="B11" s="76" t="s">
        <v>71</v>
      </c>
      <c r="C11" s="60" t="s">
        <v>78</v>
      </c>
      <c r="D11" s="61" t="s">
        <v>69</v>
      </c>
      <c r="E11" s="62"/>
      <c r="F11" s="63"/>
      <c r="G11" s="66"/>
      <c r="H11" s="65"/>
      <c r="I11" s="59"/>
      <c r="K11" s="81"/>
      <c r="N11" s="87"/>
      <c r="O11" s="87"/>
      <c r="P11" s="87"/>
    </row>
    <row r="12" spans="1:16" s="80" customFormat="1" ht="30" customHeight="1">
      <c r="A12" s="72" t="s">
        <v>79</v>
      </c>
      <c r="B12" s="68" t="s">
        <v>30</v>
      </c>
      <c r="C12" s="60" t="s">
        <v>92</v>
      </c>
      <c r="D12" s="61" t="s">
        <v>2</v>
      </c>
      <c r="E12" s="62" t="s">
        <v>31</v>
      </c>
      <c r="F12" s="63">
        <v>3130</v>
      </c>
      <c r="G12" s="64"/>
      <c r="H12" s="65">
        <f aca="true" t="shared" si="0" ref="H12:H17">ROUND(G12,2)*F12</f>
        <v>0</v>
      </c>
      <c r="I12" s="59"/>
      <c r="K12" s="81"/>
      <c r="N12" s="87"/>
      <c r="O12" s="87"/>
      <c r="P12" s="87"/>
    </row>
    <row r="13" spans="1:16" s="80" customFormat="1" ht="30" customHeight="1">
      <c r="A13" s="72" t="s">
        <v>80</v>
      </c>
      <c r="B13" s="68" t="s">
        <v>35</v>
      </c>
      <c r="C13" s="60" t="s">
        <v>93</v>
      </c>
      <c r="D13" s="61" t="s">
        <v>2</v>
      </c>
      <c r="E13" s="62" t="s">
        <v>31</v>
      </c>
      <c r="F13" s="63">
        <v>12010</v>
      </c>
      <c r="G13" s="64"/>
      <c r="H13" s="65">
        <f t="shared" si="0"/>
        <v>0</v>
      </c>
      <c r="I13" s="59"/>
      <c r="K13" s="81"/>
      <c r="N13" s="87"/>
      <c r="O13" s="87"/>
      <c r="P13" s="87"/>
    </row>
    <row r="14" spans="1:16" s="80" customFormat="1" ht="30" customHeight="1">
      <c r="A14" s="75" t="s">
        <v>32</v>
      </c>
      <c r="B14" s="76" t="s">
        <v>74</v>
      </c>
      <c r="C14" s="60" t="s">
        <v>33</v>
      </c>
      <c r="D14" s="61" t="s">
        <v>146</v>
      </c>
      <c r="E14" s="62" t="s">
        <v>31</v>
      </c>
      <c r="F14" s="63">
        <v>1415</v>
      </c>
      <c r="G14" s="64"/>
      <c r="H14" s="65">
        <f t="shared" si="0"/>
        <v>0</v>
      </c>
      <c r="I14" s="59"/>
      <c r="K14" s="81"/>
      <c r="N14" s="87"/>
      <c r="O14" s="87"/>
      <c r="P14" s="87"/>
    </row>
    <row r="15" spans="1:16" s="88" customFormat="1" ht="30" customHeight="1">
      <c r="A15" s="75" t="s">
        <v>82</v>
      </c>
      <c r="B15" s="76" t="s">
        <v>125</v>
      </c>
      <c r="C15" s="60" t="s">
        <v>84</v>
      </c>
      <c r="D15" s="61" t="s">
        <v>85</v>
      </c>
      <c r="E15" s="62" t="s">
        <v>29</v>
      </c>
      <c r="F15" s="63">
        <v>7905</v>
      </c>
      <c r="G15" s="64"/>
      <c r="H15" s="65">
        <f t="shared" si="0"/>
        <v>0</v>
      </c>
      <c r="I15" s="59"/>
      <c r="K15" s="81"/>
      <c r="N15" s="87"/>
      <c r="O15" s="87"/>
      <c r="P15" s="87"/>
    </row>
    <row r="16" spans="1:16" s="88" customFormat="1" ht="30" customHeight="1">
      <c r="A16" s="75" t="s">
        <v>88</v>
      </c>
      <c r="B16" s="76" t="s">
        <v>77</v>
      </c>
      <c r="C16" s="60" t="s">
        <v>90</v>
      </c>
      <c r="D16" s="61" t="s">
        <v>91</v>
      </c>
      <c r="E16" s="62" t="s">
        <v>29</v>
      </c>
      <c r="F16" s="63">
        <v>12850</v>
      </c>
      <c r="G16" s="64"/>
      <c r="H16" s="65">
        <f t="shared" si="0"/>
        <v>0</v>
      </c>
      <c r="I16" s="59"/>
      <c r="K16" s="81"/>
      <c r="N16" s="87"/>
      <c r="O16" s="87"/>
      <c r="P16" s="87"/>
    </row>
    <row r="17" spans="1:16" s="88" customFormat="1" ht="30" customHeight="1">
      <c r="A17" s="72"/>
      <c r="B17" s="76" t="s">
        <v>81</v>
      </c>
      <c r="C17" s="60" t="s">
        <v>121</v>
      </c>
      <c r="D17" s="61" t="s">
        <v>133</v>
      </c>
      <c r="E17" s="62" t="s">
        <v>29</v>
      </c>
      <c r="F17" s="63">
        <v>3250</v>
      </c>
      <c r="G17" s="64"/>
      <c r="H17" s="65">
        <f t="shared" si="0"/>
        <v>0</v>
      </c>
      <c r="I17" s="59"/>
      <c r="K17" s="81"/>
      <c r="N17" s="87"/>
      <c r="O17" s="87"/>
      <c r="P17" s="87"/>
    </row>
    <row r="18" spans="1:8" ht="30" customHeight="1">
      <c r="A18" s="20"/>
      <c r="B18" s="16"/>
      <c r="C18" s="35" t="s">
        <v>17</v>
      </c>
      <c r="D18" s="10"/>
      <c r="E18" s="7"/>
      <c r="F18" s="10"/>
      <c r="G18" s="20"/>
      <c r="H18" s="23"/>
    </row>
    <row r="19" spans="1:16" s="80" customFormat="1" ht="30" customHeight="1">
      <c r="A19" s="70" t="s">
        <v>46</v>
      </c>
      <c r="B19" s="76" t="s">
        <v>87</v>
      </c>
      <c r="C19" s="60" t="s">
        <v>48</v>
      </c>
      <c r="D19" s="61" t="s">
        <v>69</v>
      </c>
      <c r="E19" s="62"/>
      <c r="F19" s="63"/>
      <c r="G19" s="66"/>
      <c r="H19" s="65"/>
      <c r="I19" s="59"/>
      <c r="K19" s="81"/>
      <c r="N19" s="87"/>
      <c r="O19" s="87"/>
      <c r="P19" s="87"/>
    </row>
    <row r="20" spans="1:16" s="88" customFormat="1" ht="30" customHeight="1">
      <c r="A20" s="70" t="s">
        <v>58</v>
      </c>
      <c r="B20" s="68" t="s">
        <v>30</v>
      </c>
      <c r="C20" s="60" t="s">
        <v>59</v>
      </c>
      <c r="D20" s="61" t="s">
        <v>2</v>
      </c>
      <c r="E20" s="62" t="s">
        <v>29</v>
      </c>
      <c r="F20" s="63">
        <v>30</v>
      </c>
      <c r="G20" s="64"/>
      <c r="H20" s="65">
        <f>ROUND(G20,2)*F20</f>
        <v>0</v>
      </c>
      <c r="I20" s="67"/>
      <c r="K20" s="81"/>
      <c r="N20" s="87"/>
      <c r="O20" s="87"/>
      <c r="P20" s="87"/>
    </row>
    <row r="21" spans="1:16" s="88" customFormat="1" ht="30" customHeight="1">
      <c r="A21" s="70" t="s">
        <v>37</v>
      </c>
      <c r="B21" s="76" t="s">
        <v>126</v>
      </c>
      <c r="C21" s="60" t="s">
        <v>38</v>
      </c>
      <c r="D21" s="61" t="s">
        <v>60</v>
      </c>
      <c r="E21" s="74"/>
      <c r="F21" s="63"/>
      <c r="G21" s="66"/>
      <c r="H21" s="65"/>
      <c r="I21" s="59"/>
      <c r="K21" s="81"/>
      <c r="N21" s="87"/>
      <c r="O21" s="87"/>
      <c r="P21" s="87"/>
    </row>
    <row r="22" spans="1:16" s="88" customFormat="1" ht="30" customHeight="1">
      <c r="A22" s="70" t="s">
        <v>55</v>
      </c>
      <c r="B22" s="68" t="s">
        <v>30</v>
      </c>
      <c r="C22" s="60" t="s">
        <v>56</v>
      </c>
      <c r="D22" s="61"/>
      <c r="E22" s="62"/>
      <c r="F22" s="63"/>
      <c r="G22" s="66"/>
      <c r="H22" s="65"/>
      <c r="I22" s="59"/>
      <c r="K22" s="81"/>
      <c r="N22" s="87"/>
      <c r="O22" s="87"/>
      <c r="P22" s="87"/>
    </row>
    <row r="23" spans="1:16" s="88" customFormat="1" ht="30" customHeight="1">
      <c r="A23" s="70" t="s">
        <v>57</v>
      </c>
      <c r="B23" s="68" t="s">
        <v>94</v>
      </c>
      <c r="C23" s="60" t="s">
        <v>95</v>
      </c>
      <c r="D23" s="61"/>
      <c r="E23" s="62" t="s">
        <v>31</v>
      </c>
      <c r="F23" s="63">
        <v>5</v>
      </c>
      <c r="G23" s="64"/>
      <c r="H23" s="65">
        <f>ROUND(G23,2)*F23</f>
        <v>0</v>
      </c>
      <c r="I23" s="59"/>
      <c r="K23" s="81"/>
      <c r="N23" s="87"/>
      <c r="O23" s="87"/>
      <c r="P23" s="87"/>
    </row>
    <row r="24" spans="1:16" s="88" customFormat="1" ht="30" customHeight="1">
      <c r="A24" s="70"/>
      <c r="B24" s="76" t="s">
        <v>83</v>
      </c>
      <c r="C24" s="60" t="s">
        <v>122</v>
      </c>
      <c r="D24" s="61" t="s">
        <v>132</v>
      </c>
      <c r="E24" s="62" t="s">
        <v>29</v>
      </c>
      <c r="F24" s="63">
        <v>7200</v>
      </c>
      <c r="G24" s="64"/>
      <c r="H24" s="65">
        <f>ROUND(G24,2)*F24</f>
        <v>0</v>
      </c>
      <c r="I24" s="59"/>
      <c r="K24" s="81"/>
      <c r="N24" s="87"/>
      <c r="O24" s="87"/>
      <c r="P24" s="87"/>
    </row>
    <row r="25" spans="1:8" ht="39.75" customHeight="1">
      <c r="A25" s="20"/>
      <c r="B25" s="6"/>
      <c r="C25" s="35" t="s">
        <v>18</v>
      </c>
      <c r="D25" s="10"/>
      <c r="E25" s="9"/>
      <c r="F25" s="8"/>
      <c r="G25" s="20"/>
      <c r="H25" s="23"/>
    </row>
    <row r="26" spans="1:16" s="80" customFormat="1" ht="30" customHeight="1">
      <c r="A26" s="72" t="s">
        <v>96</v>
      </c>
      <c r="B26" s="76" t="s">
        <v>127</v>
      </c>
      <c r="C26" s="60" t="s">
        <v>97</v>
      </c>
      <c r="D26" s="61" t="s">
        <v>98</v>
      </c>
      <c r="E26" s="62"/>
      <c r="F26" s="69"/>
      <c r="G26" s="66"/>
      <c r="H26" s="71"/>
      <c r="I26" s="59"/>
      <c r="J26" s="90"/>
      <c r="K26" s="81"/>
      <c r="N26" s="87"/>
      <c r="O26" s="87"/>
      <c r="P26" s="87"/>
    </row>
    <row r="27" spans="1:16" s="80" customFormat="1" ht="30" customHeight="1">
      <c r="A27" s="72" t="s">
        <v>99</v>
      </c>
      <c r="B27" s="68" t="s">
        <v>30</v>
      </c>
      <c r="C27" s="60" t="s">
        <v>100</v>
      </c>
      <c r="D27" s="61"/>
      <c r="E27" s="62" t="s">
        <v>34</v>
      </c>
      <c r="F27" s="69">
        <v>1</v>
      </c>
      <c r="G27" s="64"/>
      <c r="H27" s="71">
        <f>ROUND(G27,2)*F27</f>
        <v>0</v>
      </c>
      <c r="I27" s="59"/>
      <c r="K27" s="81"/>
      <c r="N27" s="87"/>
      <c r="O27" s="87"/>
      <c r="P27" s="87"/>
    </row>
    <row r="28" spans="1:16" s="91" customFormat="1" ht="30" customHeight="1">
      <c r="A28" s="72" t="s">
        <v>101</v>
      </c>
      <c r="B28" s="76" t="s">
        <v>86</v>
      </c>
      <c r="C28" s="60" t="s">
        <v>102</v>
      </c>
      <c r="D28" s="61" t="s">
        <v>98</v>
      </c>
      <c r="E28" s="62" t="s">
        <v>36</v>
      </c>
      <c r="F28" s="69">
        <v>5</v>
      </c>
      <c r="G28" s="64"/>
      <c r="H28" s="71">
        <f>ROUND(G28,2)*F28</f>
        <v>0</v>
      </c>
      <c r="I28" s="59"/>
      <c r="J28" s="90"/>
      <c r="K28" s="81"/>
      <c r="N28" s="87"/>
      <c r="O28" s="87"/>
      <c r="P28" s="87"/>
    </row>
    <row r="29" spans="1:16" s="93" customFormat="1" ht="30" customHeight="1">
      <c r="A29" s="72" t="s">
        <v>103</v>
      </c>
      <c r="B29" s="76" t="s">
        <v>128</v>
      </c>
      <c r="C29" s="73" t="s">
        <v>104</v>
      </c>
      <c r="D29" s="61" t="s">
        <v>98</v>
      </c>
      <c r="E29" s="62"/>
      <c r="F29" s="69"/>
      <c r="G29" s="66"/>
      <c r="H29" s="71"/>
      <c r="I29" s="59"/>
      <c r="J29" s="92"/>
      <c r="K29" s="81"/>
      <c r="N29" s="87"/>
      <c r="O29" s="87"/>
      <c r="P29" s="87"/>
    </row>
    <row r="30" spans="1:16" s="93" customFormat="1" ht="30" customHeight="1">
      <c r="A30" s="72" t="s">
        <v>105</v>
      </c>
      <c r="B30" s="68" t="s">
        <v>30</v>
      </c>
      <c r="C30" s="73" t="s">
        <v>148</v>
      </c>
      <c r="D30" s="61"/>
      <c r="E30" s="62" t="s">
        <v>34</v>
      </c>
      <c r="F30" s="69">
        <v>1</v>
      </c>
      <c r="G30" s="64"/>
      <c r="H30" s="71">
        <f>ROUND(G30,2)*F30</f>
        <v>0</v>
      </c>
      <c r="I30" s="59"/>
      <c r="J30" s="92"/>
      <c r="K30" s="81"/>
      <c r="N30" s="87"/>
      <c r="O30" s="87"/>
      <c r="P30" s="87"/>
    </row>
    <row r="31" spans="1:16" s="93" customFormat="1" ht="30" customHeight="1">
      <c r="A31" s="72"/>
      <c r="B31" s="76" t="s">
        <v>129</v>
      </c>
      <c r="C31" s="73" t="s">
        <v>136</v>
      </c>
      <c r="D31" s="61" t="s">
        <v>143</v>
      </c>
      <c r="E31" s="62"/>
      <c r="F31" s="69"/>
      <c r="G31" s="66"/>
      <c r="H31" s="71"/>
      <c r="I31" s="59"/>
      <c r="K31" s="81"/>
      <c r="N31" s="87"/>
      <c r="O31" s="87"/>
      <c r="P31" s="87"/>
    </row>
    <row r="32" spans="1:16" s="88" customFormat="1" ht="30" customHeight="1">
      <c r="A32" s="72"/>
      <c r="B32" s="113" t="s">
        <v>30</v>
      </c>
      <c r="C32" s="99" t="s">
        <v>137</v>
      </c>
      <c r="D32" s="104"/>
      <c r="E32" s="100" t="s">
        <v>36</v>
      </c>
      <c r="F32" s="101">
        <v>13</v>
      </c>
      <c r="G32" s="102"/>
      <c r="H32" s="103">
        <f>ROUND(G32,2)*F32</f>
        <v>0</v>
      </c>
      <c r="I32" s="67"/>
      <c r="K32" s="81"/>
      <c r="N32" s="87"/>
      <c r="O32" s="87"/>
      <c r="P32" s="87"/>
    </row>
    <row r="33" spans="1:16" s="93" customFormat="1" ht="30" customHeight="1">
      <c r="A33" s="72" t="s">
        <v>106</v>
      </c>
      <c r="B33" s="105" t="s">
        <v>130</v>
      </c>
      <c r="C33" s="106" t="s">
        <v>107</v>
      </c>
      <c r="D33" s="107" t="s">
        <v>108</v>
      </c>
      <c r="E33" s="108"/>
      <c r="F33" s="109"/>
      <c r="G33" s="110"/>
      <c r="H33" s="111"/>
      <c r="I33" s="59"/>
      <c r="K33" s="81"/>
      <c r="N33" s="87"/>
      <c r="O33" s="87"/>
      <c r="P33" s="87"/>
    </row>
    <row r="34" spans="1:16" s="88" customFormat="1" ht="30" customHeight="1">
      <c r="A34" s="72" t="s">
        <v>109</v>
      </c>
      <c r="B34" s="68" t="s">
        <v>30</v>
      </c>
      <c r="C34" s="60" t="s">
        <v>124</v>
      </c>
      <c r="D34" s="61"/>
      <c r="E34" s="62" t="s">
        <v>36</v>
      </c>
      <c r="F34" s="98">
        <v>38.5</v>
      </c>
      <c r="G34" s="64"/>
      <c r="H34" s="71">
        <f>ROUND(G34,2)*F34</f>
        <v>0</v>
      </c>
      <c r="I34" s="67"/>
      <c r="K34" s="81"/>
      <c r="N34" s="87"/>
      <c r="O34" s="87"/>
      <c r="P34" s="87"/>
    </row>
    <row r="35" spans="1:16" s="93" customFormat="1" ht="30" customHeight="1">
      <c r="A35" s="72" t="s">
        <v>110</v>
      </c>
      <c r="B35" s="76" t="s">
        <v>131</v>
      </c>
      <c r="C35" s="73" t="s">
        <v>111</v>
      </c>
      <c r="D35" s="61" t="s">
        <v>108</v>
      </c>
      <c r="E35" s="62"/>
      <c r="F35" s="69"/>
      <c r="G35" s="66"/>
      <c r="H35" s="71"/>
      <c r="I35" s="59"/>
      <c r="K35" s="81"/>
      <c r="N35" s="87"/>
      <c r="O35" s="87"/>
      <c r="P35" s="87"/>
    </row>
    <row r="36" spans="1:16" s="88" customFormat="1" ht="30" customHeight="1">
      <c r="A36" s="72" t="s">
        <v>112</v>
      </c>
      <c r="B36" s="68" t="s">
        <v>30</v>
      </c>
      <c r="C36" s="60" t="s">
        <v>124</v>
      </c>
      <c r="D36" s="61"/>
      <c r="E36" s="62" t="s">
        <v>36</v>
      </c>
      <c r="F36" s="98">
        <v>38.5</v>
      </c>
      <c r="G36" s="64"/>
      <c r="H36" s="71">
        <f>ROUND(G36,2)*F36</f>
        <v>0</v>
      </c>
      <c r="I36" s="67"/>
      <c r="K36" s="81"/>
      <c r="N36" s="87"/>
      <c r="O36" s="87"/>
      <c r="P36" s="87"/>
    </row>
    <row r="37" spans="1:8" ht="30" customHeight="1">
      <c r="A37" s="20"/>
      <c r="B37" s="12"/>
      <c r="C37" s="35" t="s">
        <v>19</v>
      </c>
      <c r="D37" s="10"/>
      <c r="E37" s="9"/>
      <c r="F37" s="8"/>
      <c r="G37" s="20"/>
      <c r="H37" s="23"/>
    </row>
    <row r="38" spans="1:16" s="88" customFormat="1" ht="33" customHeight="1">
      <c r="A38" s="72" t="s">
        <v>39</v>
      </c>
      <c r="B38" s="76" t="s">
        <v>89</v>
      </c>
      <c r="C38" s="60" t="s">
        <v>61</v>
      </c>
      <c r="D38" s="61" t="s">
        <v>113</v>
      </c>
      <c r="E38" s="62" t="s">
        <v>34</v>
      </c>
      <c r="F38" s="69">
        <v>2</v>
      </c>
      <c r="G38" s="64"/>
      <c r="H38" s="71">
        <f>ROUND(G38,2)*F38</f>
        <v>0</v>
      </c>
      <c r="I38" s="59"/>
      <c r="K38" s="81"/>
      <c r="N38" s="87"/>
      <c r="O38" s="87"/>
      <c r="P38" s="87"/>
    </row>
    <row r="39" spans="1:8" ht="30" customHeight="1">
      <c r="A39" s="20"/>
      <c r="B39" s="16"/>
      <c r="C39" s="35" t="s">
        <v>20</v>
      </c>
      <c r="D39" s="10"/>
      <c r="E39" s="7"/>
      <c r="F39" s="10"/>
      <c r="G39" s="20"/>
      <c r="H39" s="23"/>
    </row>
    <row r="40" spans="1:16" s="88" customFormat="1" ht="30" customHeight="1">
      <c r="A40" s="70" t="s">
        <v>114</v>
      </c>
      <c r="B40" s="76" t="s">
        <v>145</v>
      </c>
      <c r="C40" s="60" t="s">
        <v>115</v>
      </c>
      <c r="D40" s="61" t="s">
        <v>116</v>
      </c>
      <c r="E40" s="62" t="s">
        <v>29</v>
      </c>
      <c r="F40" s="63">
        <v>7905</v>
      </c>
      <c r="G40" s="64"/>
      <c r="H40" s="65">
        <f>ROUND(G40,2)*F40</f>
        <v>0</v>
      </c>
      <c r="I40" s="59"/>
      <c r="K40" s="81"/>
      <c r="N40" s="87"/>
      <c r="O40" s="87"/>
      <c r="P40" s="87"/>
    </row>
    <row r="41" spans="1:8" ht="30" customHeight="1" thickBot="1">
      <c r="A41" s="21"/>
      <c r="B41" s="39" t="str">
        <f>B6</f>
        <v>A</v>
      </c>
      <c r="C41" s="125" t="str">
        <f>C6</f>
        <v>JEFFERSON AVENUE</v>
      </c>
      <c r="D41" s="126"/>
      <c r="E41" s="126"/>
      <c r="F41" s="127"/>
      <c r="G41" s="21" t="s">
        <v>14</v>
      </c>
      <c r="H41" s="21">
        <f>SUM(H6:H40)</f>
        <v>0</v>
      </c>
    </row>
    <row r="42" spans="1:8" s="43" customFormat="1" ht="30" customHeight="1" thickTop="1">
      <c r="A42" s="41"/>
      <c r="B42" s="40" t="s">
        <v>13</v>
      </c>
      <c r="C42" s="120" t="s">
        <v>117</v>
      </c>
      <c r="D42" s="121"/>
      <c r="E42" s="121"/>
      <c r="F42" s="122"/>
      <c r="G42" s="41"/>
      <c r="H42" s="42"/>
    </row>
    <row r="43" spans="1:8" ht="30" customHeight="1">
      <c r="A43" s="20"/>
      <c r="B43" s="16"/>
      <c r="C43" s="34" t="s">
        <v>16</v>
      </c>
      <c r="D43" s="10"/>
      <c r="E43" s="8" t="s">
        <v>2</v>
      </c>
      <c r="F43" s="8" t="s">
        <v>2</v>
      </c>
      <c r="G43" s="20" t="s">
        <v>2</v>
      </c>
      <c r="H43" s="23"/>
    </row>
    <row r="44" spans="1:16" s="80" customFormat="1" ht="30" customHeight="1">
      <c r="A44" s="75" t="s">
        <v>62</v>
      </c>
      <c r="B44" s="76" t="s">
        <v>40</v>
      </c>
      <c r="C44" s="77" t="s">
        <v>63</v>
      </c>
      <c r="D44" s="61" t="s">
        <v>64</v>
      </c>
      <c r="E44" s="78" t="s">
        <v>65</v>
      </c>
      <c r="F44" s="79">
        <v>0.06</v>
      </c>
      <c r="G44" s="64"/>
      <c r="H44" s="65">
        <f>ROUND(G44,2)*F44</f>
        <v>0</v>
      </c>
      <c r="I44" s="58"/>
      <c r="K44" s="81"/>
      <c r="L44" s="82"/>
      <c r="M44" s="83"/>
      <c r="N44" s="84"/>
      <c r="O44" s="85"/>
      <c r="P44" s="86"/>
    </row>
    <row r="45" spans="1:16" s="80" customFormat="1" ht="30" customHeight="1">
      <c r="A45" s="72" t="s">
        <v>66</v>
      </c>
      <c r="B45" s="76" t="s">
        <v>41</v>
      </c>
      <c r="C45" s="60" t="s">
        <v>68</v>
      </c>
      <c r="D45" s="61" t="s">
        <v>69</v>
      </c>
      <c r="E45" s="62" t="s">
        <v>27</v>
      </c>
      <c r="F45" s="63">
        <v>9150</v>
      </c>
      <c r="G45" s="64"/>
      <c r="H45" s="65">
        <f>ROUND(G45,2)*F45</f>
        <v>0</v>
      </c>
      <c r="I45" s="59"/>
      <c r="K45" s="81"/>
      <c r="L45" s="82"/>
      <c r="M45" s="83"/>
      <c r="N45" s="87"/>
      <c r="O45" s="87"/>
      <c r="P45" s="87"/>
    </row>
    <row r="46" spans="1:16" s="88" customFormat="1" ht="30" customHeight="1">
      <c r="A46" s="75" t="s">
        <v>70</v>
      </c>
      <c r="B46" s="76" t="s">
        <v>42</v>
      </c>
      <c r="C46" s="60" t="s">
        <v>72</v>
      </c>
      <c r="D46" s="61" t="s">
        <v>69</v>
      </c>
      <c r="E46" s="62" t="s">
        <v>29</v>
      </c>
      <c r="F46" s="63">
        <v>12900</v>
      </c>
      <c r="G46" s="64"/>
      <c r="H46" s="65">
        <f>ROUND(G46,2)*F46</f>
        <v>0</v>
      </c>
      <c r="I46" s="59"/>
      <c r="K46" s="81"/>
      <c r="L46" s="82"/>
      <c r="M46" s="83"/>
      <c r="N46" s="87"/>
      <c r="O46" s="87"/>
      <c r="P46" s="87"/>
    </row>
    <row r="47" spans="1:16" s="88" customFormat="1" ht="30" customHeight="1">
      <c r="A47" s="72" t="s">
        <v>73</v>
      </c>
      <c r="B47" s="76" t="s">
        <v>43</v>
      </c>
      <c r="C47" s="60" t="s">
        <v>75</v>
      </c>
      <c r="D47" s="61" t="s">
        <v>69</v>
      </c>
      <c r="E47" s="62" t="s">
        <v>27</v>
      </c>
      <c r="F47" s="63">
        <v>1400</v>
      </c>
      <c r="G47" s="64"/>
      <c r="H47" s="65">
        <f>ROUND(G47,2)*F47</f>
        <v>0</v>
      </c>
      <c r="I47" s="67"/>
      <c r="K47" s="81"/>
      <c r="N47" s="87"/>
      <c r="O47" s="87"/>
      <c r="P47" s="87"/>
    </row>
    <row r="48" spans="1:16" s="80" customFormat="1" ht="30" customHeight="1">
      <c r="A48" s="75" t="s">
        <v>76</v>
      </c>
      <c r="B48" s="76" t="s">
        <v>44</v>
      </c>
      <c r="C48" s="60" t="s">
        <v>78</v>
      </c>
      <c r="D48" s="61" t="s">
        <v>69</v>
      </c>
      <c r="E48" s="62"/>
      <c r="F48" s="63"/>
      <c r="G48" s="66"/>
      <c r="H48" s="65"/>
      <c r="I48" s="59"/>
      <c r="K48" s="81"/>
      <c r="N48" s="87"/>
      <c r="O48" s="87"/>
      <c r="P48" s="87"/>
    </row>
    <row r="49" spans="1:16" s="80" customFormat="1" ht="30" customHeight="1">
      <c r="A49" s="72" t="s">
        <v>80</v>
      </c>
      <c r="B49" s="68" t="s">
        <v>30</v>
      </c>
      <c r="C49" s="60" t="s">
        <v>93</v>
      </c>
      <c r="D49" s="61" t="s">
        <v>2</v>
      </c>
      <c r="E49" s="62" t="s">
        <v>31</v>
      </c>
      <c r="F49" s="63">
        <v>9100</v>
      </c>
      <c r="G49" s="64"/>
      <c r="H49" s="65">
        <f>ROUND(G49,2)*F49</f>
        <v>0</v>
      </c>
      <c r="I49" s="59"/>
      <c r="K49" s="81"/>
      <c r="N49" s="87"/>
      <c r="O49" s="87"/>
      <c r="P49" s="87"/>
    </row>
    <row r="50" spans="1:16" s="80" customFormat="1" ht="30" customHeight="1">
      <c r="A50" s="75" t="s">
        <v>32</v>
      </c>
      <c r="B50" s="76" t="s">
        <v>45</v>
      </c>
      <c r="C50" s="60" t="s">
        <v>33</v>
      </c>
      <c r="D50" s="61" t="s">
        <v>147</v>
      </c>
      <c r="E50" s="62" t="s">
        <v>31</v>
      </c>
      <c r="F50" s="63">
        <v>4375</v>
      </c>
      <c r="G50" s="64"/>
      <c r="H50" s="65">
        <f>ROUND(G50,2)*F50</f>
        <v>0</v>
      </c>
      <c r="I50" s="59"/>
      <c r="K50" s="81"/>
      <c r="N50" s="87"/>
      <c r="O50" s="87"/>
      <c r="P50" s="87"/>
    </row>
    <row r="51" spans="1:16" s="88" customFormat="1" ht="30" customHeight="1">
      <c r="A51" s="75" t="s">
        <v>82</v>
      </c>
      <c r="B51" s="76" t="s">
        <v>47</v>
      </c>
      <c r="C51" s="60" t="s">
        <v>84</v>
      </c>
      <c r="D51" s="61" t="s">
        <v>85</v>
      </c>
      <c r="E51" s="62" t="s">
        <v>29</v>
      </c>
      <c r="F51" s="63">
        <v>11025</v>
      </c>
      <c r="G51" s="64"/>
      <c r="H51" s="65">
        <f>ROUND(G51,2)*F51</f>
        <v>0</v>
      </c>
      <c r="I51" s="59"/>
      <c r="K51" s="81"/>
      <c r="N51" s="87"/>
      <c r="O51" s="87"/>
      <c r="P51" s="87"/>
    </row>
    <row r="52" spans="1:16" s="88" customFormat="1" ht="30" customHeight="1">
      <c r="A52" s="75" t="s">
        <v>88</v>
      </c>
      <c r="B52" s="76" t="s">
        <v>49</v>
      </c>
      <c r="C52" s="60" t="s">
        <v>90</v>
      </c>
      <c r="D52" s="61" t="s">
        <v>91</v>
      </c>
      <c r="E52" s="62" t="s">
        <v>29</v>
      </c>
      <c r="F52" s="63">
        <v>12900</v>
      </c>
      <c r="G52" s="64"/>
      <c r="H52" s="65">
        <f>ROUND(G52,2)*F52</f>
        <v>0</v>
      </c>
      <c r="I52" s="59"/>
      <c r="K52" s="81"/>
      <c r="N52" s="87"/>
      <c r="O52" s="87"/>
      <c r="P52" s="87"/>
    </row>
    <row r="53" spans="1:16" s="88" customFormat="1" ht="30" customHeight="1">
      <c r="A53" s="72"/>
      <c r="B53" s="76" t="s">
        <v>50</v>
      </c>
      <c r="C53" s="60" t="s">
        <v>121</v>
      </c>
      <c r="D53" s="61" t="s">
        <v>133</v>
      </c>
      <c r="E53" s="62" t="s">
        <v>29</v>
      </c>
      <c r="F53" s="63">
        <v>3250</v>
      </c>
      <c r="G53" s="64"/>
      <c r="H53" s="65">
        <f>ROUND(G53,2)*F53</f>
        <v>0</v>
      </c>
      <c r="I53" s="59"/>
      <c r="K53" s="81"/>
      <c r="N53" s="87"/>
      <c r="O53" s="87"/>
      <c r="P53" s="87"/>
    </row>
    <row r="54" spans="1:8" ht="30" customHeight="1">
      <c r="A54" s="20"/>
      <c r="B54" s="16"/>
      <c r="C54" s="35" t="s">
        <v>17</v>
      </c>
      <c r="D54" s="10"/>
      <c r="E54" s="7"/>
      <c r="F54" s="10"/>
      <c r="G54" s="20"/>
      <c r="H54" s="23"/>
    </row>
    <row r="55" spans="1:16" s="80" customFormat="1" ht="30" customHeight="1">
      <c r="A55" s="70" t="s">
        <v>46</v>
      </c>
      <c r="B55" s="76" t="s">
        <v>51</v>
      </c>
      <c r="C55" s="60" t="s">
        <v>48</v>
      </c>
      <c r="D55" s="61" t="s">
        <v>69</v>
      </c>
      <c r="E55" s="62"/>
      <c r="F55" s="63"/>
      <c r="G55" s="66"/>
      <c r="H55" s="65"/>
      <c r="I55" s="59"/>
      <c r="K55" s="81"/>
      <c r="N55" s="87"/>
      <c r="O55" s="87"/>
      <c r="P55" s="87"/>
    </row>
    <row r="56" spans="1:16" s="88" customFormat="1" ht="30" customHeight="1">
      <c r="A56" s="70" t="s">
        <v>58</v>
      </c>
      <c r="B56" s="68" t="s">
        <v>30</v>
      </c>
      <c r="C56" s="60" t="s">
        <v>59</v>
      </c>
      <c r="D56" s="61" t="s">
        <v>2</v>
      </c>
      <c r="E56" s="62" t="s">
        <v>29</v>
      </c>
      <c r="F56" s="63">
        <v>25</v>
      </c>
      <c r="G56" s="64"/>
      <c r="H56" s="65">
        <f>ROUND(G56,2)*F56</f>
        <v>0</v>
      </c>
      <c r="I56" s="67"/>
      <c r="K56" s="81"/>
      <c r="N56" s="87"/>
      <c r="O56" s="87"/>
      <c r="P56" s="87"/>
    </row>
    <row r="57" spans="1:16" s="88" customFormat="1" ht="30" customHeight="1">
      <c r="A57" s="70" t="s">
        <v>37</v>
      </c>
      <c r="B57" s="76" t="s">
        <v>52</v>
      </c>
      <c r="C57" s="60" t="s">
        <v>38</v>
      </c>
      <c r="D57" s="61" t="s">
        <v>60</v>
      </c>
      <c r="E57" s="74"/>
      <c r="F57" s="63"/>
      <c r="G57" s="66"/>
      <c r="H57" s="65"/>
      <c r="I57" s="59"/>
      <c r="K57" s="81"/>
      <c r="N57" s="87"/>
      <c r="O57" s="87"/>
      <c r="P57" s="87"/>
    </row>
    <row r="58" spans="1:16" s="88" customFormat="1" ht="30" customHeight="1">
      <c r="A58" s="70" t="s">
        <v>55</v>
      </c>
      <c r="B58" s="68" t="s">
        <v>30</v>
      </c>
      <c r="C58" s="60" t="s">
        <v>56</v>
      </c>
      <c r="D58" s="61"/>
      <c r="E58" s="62"/>
      <c r="F58" s="63"/>
      <c r="G58" s="66"/>
      <c r="H58" s="65"/>
      <c r="I58" s="59"/>
      <c r="K58" s="81"/>
      <c r="N58" s="87"/>
      <c r="O58" s="87"/>
      <c r="P58" s="87"/>
    </row>
    <row r="59" spans="1:16" s="88" customFormat="1" ht="30" customHeight="1">
      <c r="A59" s="70" t="s">
        <v>57</v>
      </c>
      <c r="B59" s="68" t="s">
        <v>94</v>
      </c>
      <c r="C59" s="60" t="s">
        <v>95</v>
      </c>
      <c r="D59" s="61"/>
      <c r="E59" s="62" t="s">
        <v>31</v>
      </c>
      <c r="F59" s="63">
        <v>10</v>
      </c>
      <c r="G59" s="64"/>
      <c r="H59" s="65">
        <f>ROUND(G59,2)*F59</f>
        <v>0</v>
      </c>
      <c r="I59" s="59"/>
      <c r="K59" s="81"/>
      <c r="N59" s="87"/>
      <c r="O59" s="87"/>
      <c r="P59" s="87"/>
    </row>
    <row r="60" spans="1:16" s="88" customFormat="1" ht="30" customHeight="1">
      <c r="A60" s="70"/>
      <c r="B60" s="76" t="s">
        <v>53</v>
      </c>
      <c r="C60" s="60" t="s">
        <v>122</v>
      </c>
      <c r="D60" s="61" t="s">
        <v>132</v>
      </c>
      <c r="E60" s="62" t="s">
        <v>29</v>
      </c>
      <c r="F60" s="63">
        <v>6500</v>
      </c>
      <c r="G60" s="64"/>
      <c r="H60" s="65">
        <f>ROUND(G60,2)*F60</f>
        <v>0</v>
      </c>
      <c r="I60" s="59"/>
      <c r="K60" s="81"/>
      <c r="N60" s="87"/>
      <c r="O60" s="87"/>
      <c r="P60" s="87"/>
    </row>
    <row r="61" spans="1:8" ht="39.75" customHeight="1">
      <c r="A61" s="20"/>
      <c r="B61" s="6"/>
      <c r="C61" s="35" t="s">
        <v>18</v>
      </c>
      <c r="D61" s="10"/>
      <c r="E61" s="9"/>
      <c r="F61" s="8"/>
      <c r="G61" s="20"/>
      <c r="H61" s="23"/>
    </row>
    <row r="62" spans="1:16" s="93" customFormat="1" ht="30" customHeight="1">
      <c r="A62" s="72"/>
      <c r="B62" s="76" t="s">
        <v>54</v>
      </c>
      <c r="C62" s="73" t="s">
        <v>136</v>
      </c>
      <c r="D62" s="61" t="s">
        <v>143</v>
      </c>
      <c r="E62" s="62"/>
      <c r="F62" s="69"/>
      <c r="G62" s="66"/>
      <c r="H62" s="71"/>
      <c r="I62" s="59"/>
      <c r="K62" s="81"/>
      <c r="N62" s="87"/>
      <c r="O62" s="87"/>
      <c r="P62" s="87"/>
    </row>
    <row r="63" spans="1:16" s="88" customFormat="1" ht="30" customHeight="1">
      <c r="A63" s="72"/>
      <c r="B63" s="68" t="s">
        <v>30</v>
      </c>
      <c r="C63" s="60" t="s">
        <v>137</v>
      </c>
      <c r="D63" s="61"/>
      <c r="E63" s="62" t="s">
        <v>36</v>
      </c>
      <c r="F63" s="98">
        <v>40</v>
      </c>
      <c r="G63" s="64"/>
      <c r="H63" s="71">
        <f>ROUND(G63,2)*F63</f>
        <v>0</v>
      </c>
      <c r="I63" s="67"/>
      <c r="K63" s="81"/>
      <c r="N63" s="87"/>
      <c r="O63" s="87"/>
      <c r="P63" s="87"/>
    </row>
    <row r="64" spans="1:16" s="95" customFormat="1" ht="30" customHeight="1">
      <c r="A64" s="72"/>
      <c r="B64" s="68" t="s">
        <v>35</v>
      </c>
      <c r="C64" s="60" t="s">
        <v>138</v>
      </c>
      <c r="D64" s="89"/>
      <c r="E64" s="62" t="s">
        <v>36</v>
      </c>
      <c r="F64" s="98">
        <v>15.5</v>
      </c>
      <c r="G64" s="64"/>
      <c r="H64" s="71">
        <f>ROUND(G64,2)*F64</f>
        <v>0</v>
      </c>
      <c r="I64" s="94"/>
      <c r="K64" s="96"/>
      <c r="N64" s="97"/>
      <c r="O64" s="97"/>
      <c r="P64" s="97"/>
    </row>
    <row r="65" spans="1:16" s="95" customFormat="1" ht="30" customHeight="1">
      <c r="A65" s="72"/>
      <c r="B65" s="68" t="s">
        <v>141</v>
      </c>
      <c r="C65" s="60" t="s">
        <v>139</v>
      </c>
      <c r="D65" s="89"/>
      <c r="E65" s="62" t="s">
        <v>36</v>
      </c>
      <c r="F65" s="98">
        <v>15</v>
      </c>
      <c r="G65" s="64"/>
      <c r="H65" s="71">
        <f>ROUND(G65,2)*F65</f>
        <v>0</v>
      </c>
      <c r="I65" s="94"/>
      <c r="K65" s="96"/>
      <c r="N65" s="97"/>
      <c r="O65" s="97"/>
      <c r="P65" s="97"/>
    </row>
    <row r="66" spans="1:16" s="95" customFormat="1" ht="30" customHeight="1">
      <c r="A66" s="72"/>
      <c r="B66" s="113" t="s">
        <v>142</v>
      </c>
      <c r="C66" s="99" t="s">
        <v>140</v>
      </c>
      <c r="D66" s="112"/>
      <c r="E66" s="100" t="s">
        <v>36</v>
      </c>
      <c r="F66" s="101">
        <v>17</v>
      </c>
      <c r="G66" s="102"/>
      <c r="H66" s="103">
        <f>ROUND(G66,2)*F66</f>
        <v>0</v>
      </c>
      <c r="I66" s="94"/>
      <c r="K66" s="96"/>
      <c r="N66" s="97"/>
      <c r="O66" s="97"/>
      <c r="P66" s="97"/>
    </row>
    <row r="67" spans="1:16" s="93" customFormat="1" ht="30" customHeight="1">
      <c r="A67" s="72" t="s">
        <v>106</v>
      </c>
      <c r="B67" s="105" t="s">
        <v>134</v>
      </c>
      <c r="C67" s="106" t="s">
        <v>107</v>
      </c>
      <c r="D67" s="107" t="s">
        <v>108</v>
      </c>
      <c r="E67" s="108"/>
      <c r="F67" s="109"/>
      <c r="G67" s="110"/>
      <c r="H67" s="111"/>
      <c r="I67" s="59"/>
      <c r="K67" s="81"/>
      <c r="N67" s="87"/>
      <c r="O67" s="87"/>
      <c r="P67" s="87"/>
    </row>
    <row r="68" spans="1:16" s="88" customFormat="1" ht="30" customHeight="1">
      <c r="A68" s="72" t="s">
        <v>109</v>
      </c>
      <c r="B68" s="68" t="s">
        <v>30</v>
      </c>
      <c r="C68" s="60" t="s">
        <v>124</v>
      </c>
      <c r="D68" s="61"/>
      <c r="E68" s="62" t="s">
        <v>36</v>
      </c>
      <c r="F68" s="98">
        <v>54.5</v>
      </c>
      <c r="G68" s="64"/>
      <c r="H68" s="71">
        <f>ROUND(G68,2)*F68</f>
        <v>0</v>
      </c>
      <c r="I68" s="67"/>
      <c r="K68" s="81"/>
      <c r="N68" s="87"/>
      <c r="O68" s="87"/>
      <c r="P68" s="87"/>
    </row>
    <row r="69" spans="1:16" s="95" customFormat="1" ht="30" customHeight="1">
      <c r="A69" s="72" t="s">
        <v>119</v>
      </c>
      <c r="B69" s="68" t="s">
        <v>35</v>
      </c>
      <c r="C69" s="60" t="s">
        <v>123</v>
      </c>
      <c r="D69" s="89"/>
      <c r="E69" s="62" t="s">
        <v>36</v>
      </c>
      <c r="F69" s="98">
        <v>31.5</v>
      </c>
      <c r="G69" s="64"/>
      <c r="H69" s="71">
        <f>ROUND(G69,2)*F69</f>
        <v>0</v>
      </c>
      <c r="I69" s="94"/>
      <c r="K69" s="96"/>
      <c r="N69" s="97"/>
      <c r="O69" s="97"/>
      <c r="P69" s="97"/>
    </row>
    <row r="70" spans="1:16" s="93" customFormat="1" ht="30" customHeight="1">
      <c r="A70" s="72" t="s">
        <v>110</v>
      </c>
      <c r="B70" s="76" t="s">
        <v>135</v>
      </c>
      <c r="C70" s="73" t="s">
        <v>111</v>
      </c>
      <c r="D70" s="61" t="s">
        <v>108</v>
      </c>
      <c r="E70" s="62"/>
      <c r="F70" s="69"/>
      <c r="G70" s="66"/>
      <c r="H70" s="71"/>
      <c r="I70" s="59"/>
      <c r="K70" s="81"/>
      <c r="N70" s="87"/>
      <c r="O70" s="87"/>
      <c r="P70" s="87"/>
    </row>
    <row r="71" spans="1:16" s="88" customFormat="1" ht="30" customHeight="1">
      <c r="A71" s="72" t="s">
        <v>112</v>
      </c>
      <c r="B71" s="68" t="s">
        <v>30</v>
      </c>
      <c r="C71" s="60" t="s">
        <v>124</v>
      </c>
      <c r="D71" s="61"/>
      <c r="E71" s="62" t="s">
        <v>36</v>
      </c>
      <c r="F71" s="98">
        <v>54.5</v>
      </c>
      <c r="G71" s="64"/>
      <c r="H71" s="71">
        <f>ROUND(G71,2)*F71</f>
        <v>0</v>
      </c>
      <c r="I71" s="67"/>
      <c r="K71" s="81"/>
      <c r="N71" s="87"/>
      <c r="O71" s="87"/>
      <c r="P71" s="87"/>
    </row>
    <row r="72" spans="1:16" s="95" customFormat="1" ht="30" customHeight="1">
      <c r="A72" s="72" t="s">
        <v>120</v>
      </c>
      <c r="B72" s="68" t="s">
        <v>35</v>
      </c>
      <c r="C72" s="60" t="s">
        <v>123</v>
      </c>
      <c r="D72" s="89"/>
      <c r="E72" s="62" t="s">
        <v>36</v>
      </c>
      <c r="F72" s="98">
        <v>31.5</v>
      </c>
      <c r="G72" s="64"/>
      <c r="H72" s="71">
        <f>ROUND(G72,2)*F72</f>
        <v>0</v>
      </c>
      <c r="I72" s="94"/>
      <c r="K72" s="96"/>
      <c r="N72" s="97"/>
      <c r="O72" s="97"/>
      <c r="P72" s="97"/>
    </row>
    <row r="73" spans="1:8" ht="30" customHeight="1">
      <c r="A73" s="20"/>
      <c r="B73" s="16"/>
      <c r="C73" s="35" t="s">
        <v>20</v>
      </c>
      <c r="D73" s="10"/>
      <c r="E73" s="7"/>
      <c r="F73" s="10"/>
      <c r="G73" s="20"/>
      <c r="H73" s="23"/>
    </row>
    <row r="74" spans="1:16" s="88" customFormat="1" ht="30" customHeight="1">
      <c r="A74" s="70" t="s">
        <v>114</v>
      </c>
      <c r="B74" s="76" t="s">
        <v>144</v>
      </c>
      <c r="C74" s="60" t="s">
        <v>115</v>
      </c>
      <c r="D74" s="61" t="s">
        <v>116</v>
      </c>
      <c r="E74" s="62" t="s">
        <v>29</v>
      </c>
      <c r="F74" s="63">
        <v>11025</v>
      </c>
      <c r="G74" s="64"/>
      <c r="H74" s="65">
        <f>ROUND(G74,2)*F74</f>
        <v>0</v>
      </c>
      <c r="I74" s="59"/>
      <c r="K74" s="81"/>
      <c r="N74" s="87"/>
      <c r="O74" s="87"/>
      <c r="P74" s="87"/>
    </row>
    <row r="75" spans="1:8" s="43" customFormat="1" ht="30" customHeight="1" thickBot="1">
      <c r="A75" s="44"/>
      <c r="B75" s="39" t="str">
        <f>B42</f>
        <v>B</v>
      </c>
      <c r="C75" s="125" t="str">
        <f>C42</f>
        <v>REDONDA STREET</v>
      </c>
      <c r="D75" s="126"/>
      <c r="E75" s="126"/>
      <c r="F75" s="127"/>
      <c r="G75" s="44" t="s">
        <v>14</v>
      </c>
      <c r="H75" s="44">
        <f>SUM(H42:H74)</f>
        <v>0</v>
      </c>
    </row>
    <row r="76" spans="1:8" ht="36" customHeight="1" thickTop="1">
      <c r="A76" s="56"/>
      <c r="B76" s="11"/>
      <c r="C76" s="17" t="s">
        <v>15</v>
      </c>
      <c r="D76" s="26"/>
      <c r="E76" s="1"/>
      <c r="F76" s="1"/>
      <c r="H76" s="27"/>
    </row>
    <row r="77" spans="1:8" ht="30" customHeight="1" thickBot="1">
      <c r="A77" s="21"/>
      <c r="B77" s="39" t="str">
        <f>B6</f>
        <v>A</v>
      </c>
      <c r="C77" s="128" t="str">
        <f>C6</f>
        <v>JEFFERSON AVENUE</v>
      </c>
      <c r="D77" s="126"/>
      <c r="E77" s="126"/>
      <c r="F77" s="127"/>
      <c r="G77" s="21" t="s">
        <v>14</v>
      </c>
      <c r="H77" s="21">
        <f>H41</f>
        <v>0</v>
      </c>
    </row>
    <row r="78" spans="1:8" ht="30" customHeight="1" thickBot="1" thickTop="1">
      <c r="A78" s="21"/>
      <c r="B78" s="39" t="str">
        <f>B42</f>
        <v>B</v>
      </c>
      <c r="C78" s="129" t="str">
        <f>C42</f>
        <v>REDONDA STREET</v>
      </c>
      <c r="D78" s="130"/>
      <c r="E78" s="130"/>
      <c r="F78" s="131"/>
      <c r="G78" s="21" t="s">
        <v>14</v>
      </c>
      <c r="H78" s="21">
        <f>H75</f>
        <v>0</v>
      </c>
    </row>
    <row r="79" spans="1:8" s="38" customFormat="1" ht="37.5" customHeight="1" thickTop="1">
      <c r="A79" s="20"/>
      <c r="B79" s="123" t="s">
        <v>25</v>
      </c>
      <c r="C79" s="124"/>
      <c r="D79" s="124"/>
      <c r="E79" s="124"/>
      <c r="F79" s="124"/>
      <c r="G79" s="114">
        <f>SUM(H77:H78)</f>
        <v>0</v>
      </c>
      <c r="H79" s="115"/>
    </row>
    <row r="80" spans="1:8" ht="37.5" customHeight="1">
      <c r="A80" s="20"/>
      <c r="B80" s="116" t="s">
        <v>23</v>
      </c>
      <c r="C80" s="117"/>
      <c r="D80" s="117"/>
      <c r="E80" s="117"/>
      <c r="F80" s="117"/>
      <c r="G80" s="117"/>
      <c r="H80" s="118"/>
    </row>
    <row r="81" spans="1:8" ht="37.5" customHeight="1">
      <c r="A81" s="20"/>
      <c r="B81" s="119" t="s">
        <v>24</v>
      </c>
      <c r="C81" s="117"/>
      <c r="D81" s="117"/>
      <c r="E81" s="117"/>
      <c r="F81" s="117"/>
      <c r="G81" s="117"/>
      <c r="H81" s="118"/>
    </row>
    <row r="82" spans="1:8" ht="15.75" customHeight="1">
      <c r="A82" s="57"/>
      <c r="B82" s="52"/>
      <c r="C82" s="53"/>
      <c r="D82" s="54"/>
      <c r="E82" s="53"/>
      <c r="F82" s="53"/>
      <c r="G82" s="28"/>
      <c r="H82" s="29"/>
    </row>
  </sheetData>
  <sheetProtection password="C59C" sheet="1" objects="1" selectLockedCells="1"/>
  <mergeCells count="10">
    <mergeCell ref="G79:H79"/>
    <mergeCell ref="B80:H80"/>
    <mergeCell ref="B81:H81"/>
    <mergeCell ref="C6:F6"/>
    <mergeCell ref="B79:F79"/>
    <mergeCell ref="C42:F42"/>
    <mergeCell ref="C41:F41"/>
    <mergeCell ref="C75:F75"/>
    <mergeCell ref="C77:F77"/>
    <mergeCell ref="C78:F78"/>
  </mergeCells>
  <conditionalFormatting sqref="D74 D67:D72 D55:D60 D38 D40 D44:D53 D19:D24 D8:D17 D30:D36">
    <cfRule type="cellIs" priority="103" dxfId="0" operator="equal" stopIfTrue="1">
      <formula>"CW 2130-R11"</formula>
    </cfRule>
    <cfRule type="cellIs" priority="104" dxfId="0" operator="equal" stopIfTrue="1">
      <formula>"CW 3120-R2"</formula>
    </cfRule>
    <cfRule type="cellIs" priority="105" dxfId="0" operator="equal" stopIfTrue="1">
      <formula>"CW 3240-R7"</formula>
    </cfRule>
  </conditionalFormatting>
  <conditionalFormatting sqref="D62:D66">
    <cfRule type="cellIs" priority="1" dxfId="0" operator="equal" stopIfTrue="1">
      <formula>"CW 2130-R11"</formula>
    </cfRule>
    <cfRule type="cellIs" priority="2" dxfId="0" operator="equal" stopIfTrue="1">
      <formula>"CW 3120-R2"</formula>
    </cfRule>
    <cfRule type="cellIs" priority="3" dxfId="0" operator="equal" stopIfTrue="1">
      <formula>"CW 3240-R7"</formula>
    </cfRule>
  </conditionalFormatting>
  <dataValidations count="2">
    <dataValidation type="decimal" operator="greaterThan" allowBlank="1" showInputMessage="1" showErrorMessage="1" prompt="Enter your Unit Bid Price.&#10;You do not need to type in the &quot;$&quot;" errorTitle="Illegal Entry" error="Unit Prices must be greater than 0. " sqref="G74 G56 G59:G60 G71:G72 G68:G69 G38 G36 G34 G63:G66 G27:G28 G44:G47 G40 G23:G24 G20 G8:G10 G12:G17 G49:G53 G30 G32">
      <formula1>0</formula1>
    </dataValidation>
    <dataValidation type="custom" allowBlank="1" showInputMessage="1" showErrorMessage="1" error="If you can enter a Unit  Price in this cell, pLease contact the Contract Administrator immediately!" sqref="G67 G55 G57:G58 G70 G33 G29 G26 G48 G35 G21:G22 G19 G11 G62 G31">
      <formula1>"isblank(G3)"</formula1>
    </dataValidation>
  </dataValidations>
  <printOptions/>
  <pageMargins left="0.5118110236220472" right="0.5118110236220472" top="0.7480314960629921" bottom="0.7480314960629921" header="0.2362204724409449" footer="0.2362204724409449"/>
  <pageSetup horizontalDpi="600" verticalDpi="600" orientation="portrait" scale="75" r:id="rId1"/>
  <headerFooter alignWithMargins="0">
    <oddHeader>&amp;L&amp;10The City of Winnipeg
Bid Opportunity 558-2008 &amp;R&amp;10Bid Submission
Page &amp;P+3 of 12</oddHeader>
    <oddFooter xml:space="preserve">&amp;R__________________
Name of Bidder                    </oddFooter>
  </headerFooter>
  <rowBreaks count="4" manualBreakCount="4">
    <brk id="32" min="1" max="7" man="1"/>
    <brk id="41" max="7" man="1"/>
    <brk id="66" min="1" max="7" man="1"/>
    <brk id="7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Winnipeg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Public Works - Engineering</dc:creator>
  <cp:keywords/>
  <dc:description>CHECKED BY: ROLF K. DOERRIES
DATE: JULY21, 2008 AT 12:45 P.M.
FILE SIZE:50,176 BYTES
</dc:description>
  <cp:lastModifiedBy>pw</cp:lastModifiedBy>
  <cp:lastPrinted>2008-07-21T16:51:53Z</cp:lastPrinted>
  <dcterms:created xsi:type="dcterms:W3CDTF">1999-03-31T15:44:33Z</dcterms:created>
  <dcterms:modified xsi:type="dcterms:W3CDTF">2008-07-21T17:51:18Z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C420041231</vt:lpwstr>
  </property>
</Properties>
</file>